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20730" windowHeight="11760" activeTab="4"/>
  </bookViews>
  <sheets>
    <sheet name="IS" sheetId="1" r:id="rId1"/>
    <sheet name="BS" sheetId="2" r:id="rId2"/>
    <sheet name="StmtEquity" sheetId="3" r:id="rId3"/>
    <sheet name="Cashflow" sheetId="4" r:id="rId4"/>
    <sheet name="Notes" sheetId="5" r:id="rId5"/>
  </sheets>
  <definedNames>
    <definedName name="_xlnm.Print_Area" localSheetId="1">'BS'!$A$1:$G$55</definedName>
    <definedName name="_xlnm.Print_Area" localSheetId="3">'Cashflow'!$A$1:$G$52</definedName>
    <definedName name="_xlnm.Print_Area" localSheetId="4">'Notes'!$A$1:$I$386</definedName>
    <definedName name="_xlnm.Print_Area" localSheetId="2">'StmtEquity'!$A$1:$I$33</definedName>
    <definedName name="_xlnm.Print_Titles" localSheetId="4">'Notes'!$1:$10</definedName>
    <definedName name="Z_28F6F374_7E4D_446F_88FB_2FD91EF83ACB_.wvu.PrintArea" localSheetId="1" hidden="1">'BS'!$A$1:$G$55</definedName>
    <definedName name="Z_28F6F374_7E4D_446F_88FB_2FD91EF83ACB_.wvu.PrintArea" localSheetId="3" hidden="1">'Cashflow'!$A$1:$G$52</definedName>
    <definedName name="Z_28F6F374_7E4D_446F_88FB_2FD91EF83ACB_.wvu.PrintArea" localSheetId="0" hidden="1">'IS'!$A$1:$H$57</definedName>
    <definedName name="Z_28F6F374_7E4D_446F_88FB_2FD91EF83ACB_.wvu.PrintArea" localSheetId="4" hidden="1">'Notes'!$A$1:$I$386</definedName>
    <definedName name="Z_28F6F374_7E4D_446F_88FB_2FD91EF83ACB_.wvu.PrintArea" localSheetId="2" hidden="1">'StmtEquity'!$A$1:$I$33</definedName>
    <definedName name="Z_28F6F374_7E4D_446F_88FB_2FD91EF83ACB_.wvu.PrintTitles" localSheetId="4" hidden="1">'Notes'!$1:$10</definedName>
    <definedName name="Z_28F6F374_7E4D_446F_88FB_2FD91EF83ACB_.wvu.Rows" localSheetId="4" hidden="1">'Notes'!#REF!,'Notes'!$97:$97,'Notes'!$260:$261</definedName>
    <definedName name="Z_4A8FD03B_6E7F_4533_8729_80E27C979CC1_.wvu.PrintArea" localSheetId="1" hidden="1">'BS'!$A$1:$G$55</definedName>
    <definedName name="Z_4A8FD03B_6E7F_4533_8729_80E27C979CC1_.wvu.PrintArea" localSheetId="3" hidden="1">'Cashflow'!$A$1:$G$52</definedName>
    <definedName name="Z_4A8FD03B_6E7F_4533_8729_80E27C979CC1_.wvu.PrintArea" localSheetId="0" hidden="1">'IS'!$A$1:$H$57</definedName>
    <definedName name="Z_4A8FD03B_6E7F_4533_8729_80E27C979CC1_.wvu.PrintArea" localSheetId="4" hidden="1">'Notes'!$A$1:$I$386</definedName>
    <definedName name="Z_4A8FD03B_6E7F_4533_8729_80E27C979CC1_.wvu.PrintArea" localSheetId="2" hidden="1">'StmtEquity'!$A$1:$I$33</definedName>
    <definedName name="Z_4A8FD03B_6E7F_4533_8729_80E27C979CC1_.wvu.PrintTitles" localSheetId="4" hidden="1">'Notes'!$1:$10</definedName>
    <definedName name="Z_4A8FD03B_6E7F_4533_8729_80E27C979CC1_.wvu.Rows" localSheetId="4" hidden="1">'Notes'!#REF!,'Notes'!$97:$97,'Notes'!$260:$261</definedName>
    <definedName name="Z_A8B54640_FFD9_11DB_8A9D_0050BA4FD6BC_.wvu.PrintArea" localSheetId="1" hidden="1">'BS'!$A$1:$G$55</definedName>
    <definedName name="Z_A8B54640_FFD9_11DB_8A9D_0050BA4FD6BC_.wvu.PrintArea" localSheetId="3" hidden="1">'Cashflow'!$A$1:$G$52</definedName>
    <definedName name="Z_A8B54640_FFD9_11DB_8A9D_0050BA4FD6BC_.wvu.PrintArea" localSheetId="0" hidden="1">'IS'!$A$1:$H$57</definedName>
    <definedName name="Z_A8B54640_FFD9_11DB_8A9D_0050BA4FD6BC_.wvu.PrintArea" localSheetId="4" hidden="1">'Notes'!$A$1:$I$386</definedName>
    <definedName name="Z_A8B54640_FFD9_11DB_8A9D_0050BA4FD6BC_.wvu.PrintArea" localSheetId="2" hidden="1">'StmtEquity'!$A$1:$I$33</definedName>
    <definedName name="Z_A8B54640_FFD9_11DB_8A9D_0050BA4FD6BC_.wvu.PrintTitles" localSheetId="4" hidden="1">'Notes'!$1:$10</definedName>
    <definedName name="Z_A8B54640_FFD9_11DB_8A9D_0050BA4FD6BC_.wvu.Rows" localSheetId="4" hidden="1">'Notes'!#REF!,'Notes'!$97:$97,'Notes'!$260:$261</definedName>
    <definedName name="Z_BBBEB020_0239_11DC_945D_000C6E32893D_.wvu.PrintArea" localSheetId="1" hidden="1">'BS'!$A$1:$G$55</definedName>
    <definedName name="Z_BBBEB020_0239_11DC_945D_000C6E32893D_.wvu.PrintArea" localSheetId="3" hidden="1">'Cashflow'!$A$1:$G$52</definedName>
    <definedName name="Z_BBBEB020_0239_11DC_945D_000C6E32893D_.wvu.PrintArea" localSheetId="0" hidden="1">'IS'!$A$1:$H$57</definedName>
    <definedName name="Z_BBBEB020_0239_11DC_945D_000C6E32893D_.wvu.PrintArea" localSheetId="4" hidden="1">'Notes'!$A$1:$I$386</definedName>
    <definedName name="Z_BBBEB020_0239_11DC_945D_000C6E32893D_.wvu.PrintArea" localSheetId="2" hidden="1">'StmtEquity'!$A$1:$I$33</definedName>
    <definedName name="Z_BBBEB020_0239_11DC_945D_000C6E32893D_.wvu.PrintTitles" localSheetId="4" hidden="1">'Notes'!$1:$10</definedName>
    <definedName name="Z_BBBEB020_0239_11DC_945D_000C6E32893D_.wvu.Rows" localSheetId="4" hidden="1">'Notes'!#REF!,'Notes'!$97:$97,'Notes'!$260:$261</definedName>
  </definedNames>
  <calcPr fullCalcOnLoad="1"/>
</workbook>
</file>

<file path=xl/sharedStrings.xml><?xml version="1.0" encoding="utf-8"?>
<sst xmlns="http://schemas.openxmlformats.org/spreadsheetml/2006/main" count="487" uniqueCount="346">
  <si>
    <t>The Board of Directors have recommended a second interim single tier dividend of 4.0 sen per share amounting to approximately RM5,294,340.60 in respect of the financial year ending 30 September 2012.  The entitlement date and payment date for the said dividend shall be 12 June 2012 and 28 June 2012 respectively.  During the previous corresponding period, the Company declared a second interim single tier dividend of 2.5 sen per share for the financial year ended 30 September 2011 amounted to RM3,308,963.  The total dividend paid and payable for the current financial year is 8.0 sen per share.</t>
  </si>
  <si>
    <t>There were no corporate proposals announced as at 23 May 2012.</t>
  </si>
  <si>
    <t>14.</t>
  </si>
  <si>
    <t>The unaudited interim financial statements were authorised for issue by the Board of Directors in accordance with a resolution of the directors dated 28 May 2012.</t>
  </si>
  <si>
    <t>ADDITIONAL INFORMATION REQUIRED BY THE BURSA MALAYSIA SECURITIES BERHAD'S LISTING REQUIREMENTS (Cont'd)</t>
  </si>
  <si>
    <t>The Group reported a lower PBT of RM7.137 million for the current quarter ended 31 March 2012 compared to PBT of RM7.846 million recorded in the preceding quarter ended 31 December 2011.  The PBT has also taken into account of a one off bonus payout of RM0.635 million for the current quarter ended 31 March 2012.  In this connection, the decline in PBT should be negligible compared to the preceding quarter. This is mainly attributable to higher proportion of sales mix in the form of mandrel rubber hose, which yield higher margin than extruded rubber hose.</t>
  </si>
  <si>
    <t>The ongoing outsourcing programme undertaken by the multinational companies particularly in Europe and North America.  The following depict the growth recorded on a year-to-date basis:</t>
  </si>
  <si>
    <t>The strong demand from existing/new markets such as South America, Australia/New Zealand and Africa depicted as follow:</t>
  </si>
  <si>
    <t>Higher proportion of sales mix in the form of mandrel rubber hose, which yield higher margin than extruded rubber hose; and</t>
  </si>
  <si>
    <t>Lower raw material cost.</t>
  </si>
  <si>
    <t>The Group reported a profit before taxation ("PBT") of RM14.984 million for the six (6) months ended 31 March 2012 compared to PBT of RM9.897 million recorded in the corresponding period ended 31 March 2011, representing an increase of RM5.087 million or 51.40%.  The increase in PBT is not in line with the increase in turnover and are mainly attributable to the following:</t>
  </si>
  <si>
    <t>Barring unforeseen circumstances, the Board believe that the Group's prospects for the financial year ending 30 September 2012 remains favourable.</t>
  </si>
  <si>
    <t>4.</t>
  </si>
  <si>
    <t>Board of directors statement on internal targets</t>
  </si>
  <si>
    <t>The Group did not announce or disclose any profit estimates, forecast, projections or internal management targets in a public documents.</t>
  </si>
  <si>
    <t>5.</t>
  </si>
  <si>
    <t>Profit forecast or profit guarantee</t>
  </si>
  <si>
    <t>For the current six (6) months ended 31 March 2012, the Group recorded revenue of RM78.697 million, representing an increase of RM17.194 million or approximately 27.96% from RM61.503 million achieved in the corresponding period of the preceding financial year.  The export markets contributed approximately 94.6% to the Group's revenue.  The export market continued to registered a significant growth of 30.84% whilst the local market recorded a negative growth of 7.5% compared to the corresponding period of the preceding financial year.  The following  set out various factors contributing to the significant growth in the export market:</t>
  </si>
  <si>
    <t>Payable</t>
  </si>
  <si>
    <t>4.00 (1st interim)</t>
  </si>
  <si>
    <t>Paid</t>
  </si>
  <si>
    <t>11.</t>
  </si>
  <si>
    <t>12.</t>
  </si>
  <si>
    <t>13.</t>
  </si>
  <si>
    <t>Save as disclosed above and in the Condensed Consolidated Statement of Comprehensive Income, the other items under Appendix 9B, Part A (16) of the Bursa Listing Requirements are not applicable.</t>
  </si>
  <si>
    <t>9.</t>
  </si>
  <si>
    <t>Disclosure of realised and unrealised profits</t>
  </si>
  <si>
    <t>(i)</t>
  </si>
  <si>
    <t>The ongoing outsourcing programme undertaken by the multinational companies particularly in Europe and North America.  The following depict the growth recorded on a quarter to quarter basis:</t>
  </si>
  <si>
    <t>3 Months</t>
  </si>
  <si>
    <t>(ii)</t>
  </si>
  <si>
    <t>3 Months</t>
  </si>
  <si>
    <t>(i)</t>
  </si>
  <si>
    <t>Lower overhead as a result of higher utilisation of production capacity;</t>
  </si>
  <si>
    <t>(ii)</t>
  </si>
  <si>
    <t>(iii)</t>
  </si>
  <si>
    <t>Lower raw material cost; and</t>
  </si>
  <si>
    <t>(iv)</t>
  </si>
  <si>
    <t>The total dividend payable by the Company in respect of the financial year ending 30 September 2012 is 4.0 sen per share represented by a total amount of approximately RM5,294,340.60.</t>
  </si>
  <si>
    <t>4.00 (2nd interim)</t>
  </si>
  <si>
    <t>The gradual increase of product pricing on certain customers gave rise to higher gross profit margin.</t>
  </si>
  <si>
    <t>1.2</t>
  </si>
  <si>
    <t>Analysis of year-to-date performance</t>
  </si>
  <si>
    <t>Comparisons with previous quarter's results</t>
  </si>
  <si>
    <t>10.</t>
  </si>
  <si>
    <t>A first interim single tier dividend of 4.0 sen on 132,358,515 ordinary shares of RM0.50 each in respect of the financial year ending 30 September 2012 amounting to approximately RM5,294,340.60 was paid on 29 March 2012.</t>
  </si>
  <si>
    <t>6 Months</t>
  </si>
  <si>
    <t>31 Mar 2012</t>
  </si>
  <si>
    <t>31 Mar 2011</t>
  </si>
  <si>
    <t>The Directors are of the opinion that the Group has no contingent liabilities which, upon crystallisation would have a material impact on the financial position and business of the Group as at 23 May 2012 (the latest practicable date which is not earlier than 7 days from the date of issue of this financial results).</t>
  </si>
  <si>
    <t>31 Mar 2012</t>
  </si>
  <si>
    <t>Current period</t>
  </si>
  <si>
    <t xml:space="preserve">The deferred tax liabilities arose from accelerated capital allowances over depreciation of qualifying plant and equipment.  </t>
  </si>
  <si>
    <t>As at 23 May 2012, there were no material commitment for capital expenditure contracted for or known to be contracted by the Group which might have a material impact on the financial position or business of the Group.</t>
  </si>
  <si>
    <t>31 Mar 2011</t>
  </si>
  <si>
    <t>Performance review</t>
  </si>
  <si>
    <t>1.1</t>
  </si>
  <si>
    <t>Analysis of Current Quarter Performance</t>
  </si>
  <si>
    <t>-</t>
  </si>
  <si>
    <t>Local</t>
  </si>
  <si>
    <t>The Group did not announce or disclose any profit forecast or profit guarantee in a public document.</t>
  </si>
  <si>
    <t>6.</t>
  </si>
  <si>
    <t>6 months ended</t>
  </si>
  <si>
    <t>Company Secretary</t>
  </si>
  <si>
    <t>28 May 2012</t>
  </si>
  <si>
    <t>Profit for the period is arrived at after (charging)/crediting :-</t>
  </si>
  <si>
    <t>(i)</t>
  </si>
  <si>
    <t>Depreciation</t>
  </si>
  <si>
    <t>The revised FRS 101 requires Statement of Changes in Equity to include only transaction with owner changes in equity, and all non-owner changes in equity are presented separately in statement of Comprehensive Income, which can be presented as a single statement or two statements. The Group has applied this standard retrospectively and elected to present in two statements. Certain comparative figures have been reclassified to conform with the current period’s presentation. There is no impact in the results of the Group apart from the new presentation as described.</t>
  </si>
  <si>
    <t>(b)</t>
  </si>
  <si>
    <t>Amendments to FRS 117: Leases</t>
  </si>
  <si>
    <t>Export</t>
  </si>
  <si>
    <t>Prior to adoption of the Amendments to FRS 117, leasehold land were treated as operating lease. The considerations paid were classified and presented as prepaid land lease payments in the statement of financial position. With the adoption of Amendments to FRS 117, based on the extent to which risks and rewards incidents to ownership lie, the Group has determine leasehold lands as finance leases to reclassify to property, plant and equipment.</t>
  </si>
  <si>
    <t>The following comparative figures have been restated following the adoption of the amendment to FRS 117:</t>
  </si>
  <si>
    <t>As</t>
  </si>
  <si>
    <t xml:space="preserve">As previously </t>
  </si>
  <si>
    <t>restated</t>
  </si>
  <si>
    <t>stated</t>
  </si>
  <si>
    <t>Cost</t>
  </si>
  <si>
    <t>RM'000</t>
  </si>
  <si>
    <t>Property, plant and equipment</t>
  </si>
  <si>
    <t>Prepaid lease payments</t>
  </si>
  <si>
    <t>31 Dec 2011</t>
  </si>
  <si>
    <t>As  at</t>
  </si>
  <si>
    <t>31 Mar 2012</t>
  </si>
  <si>
    <t>Total retained profits/(accumulated losses) of the Group</t>
  </si>
  <si>
    <t>-  realised</t>
  </si>
  <si>
    <t>-  unrealised</t>
  </si>
  <si>
    <t xml:space="preserve">   in respect of deferred tax recognised in income statement</t>
  </si>
  <si>
    <t xml:space="preserve">   in respect of foreign exchange translation</t>
  </si>
  <si>
    <t>Less: Consolidation Adjustments</t>
  </si>
  <si>
    <t>Total Group retained profits as per consolidated accounts</t>
  </si>
  <si>
    <t>The unaudited interim financial statements have been prepared in accordance with the reporting requirements outlined in the Financial Reporting Standards ("FRS") No. 134: Interim Financial Reporting issued by the Malaysian Accounting Standards Board ("MASB"), and Paragraph 9.22 of the Listing Requirements of Bursa Malaysia Securities Berhad.
The interim financial statements should be read in conjunction with the audited financial statements of the Group for the financial year ended 30 September 2011. These explanatory notes attached to the interim financial statements provide an explanation of events and transactions that are significant for an understanding of the changes in the financial position and performance of the Group since the financial year ended 30 September 2011.</t>
  </si>
  <si>
    <t>Other comprehensive income</t>
  </si>
  <si>
    <t>Other investment</t>
  </si>
  <si>
    <t>Dividend per share (sen)</t>
  </si>
  <si>
    <t>Status</t>
  </si>
  <si>
    <t>2008 *</t>
  </si>
  <si>
    <t>2007 *</t>
  </si>
  <si>
    <t>Property, plant and equipment</t>
  </si>
  <si>
    <t>Geographical Segments</t>
  </si>
  <si>
    <t>Issued ordinary shares at the beginning of period ('000)</t>
  </si>
  <si>
    <t>Receivables</t>
  </si>
  <si>
    <t>Payables</t>
  </si>
  <si>
    <t>Tax paid</t>
  </si>
  <si>
    <t>(a)</t>
  </si>
  <si>
    <t>The Group reported a profit before taxation ("PBT") of RM7.137 million for the current quarter ended 31 March 2012 compared to PBT of RM3.969 million recorded in the corresponding quarter ended 31 March 2011, representing an increase of RM3.168 million or 79.82%.  The increase in PBT is not in line with the increase in turnover and are mainly attributable to the following:</t>
  </si>
  <si>
    <t>7.</t>
  </si>
  <si>
    <t>8.</t>
  </si>
  <si>
    <t>Cash and cash equivalents</t>
  </si>
  <si>
    <t>Prospects</t>
  </si>
  <si>
    <t>CONDENSED CONSOLIDATED STATEMENT OF FINANCIAL POSITION</t>
  </si>
  <si>
    <t>Total comprehensive income for the period</t>
  </si>
  <si>
    <t>CONDENSED CONSOLIDATED STATEMENT OF COMPREHENSIVE INCOME</t>
  </si>
  <si>
    <t>Fair Value</t>
  </si>
  <si>
    <t>Reserve</t>
  </si>
  <si>
    <t>TOTAL ASSETS</t>
  </si>
  <si>
    <t xml:space="preserve">Share </t>
  </si>
  <si>
    <t>Debt and equity securities</t>
  </si>
  <si>
    <t>There were no valuation of the property, plant and equipment in the current quarter under review.  The valuation of property, plant and equipment have been brought forward without amendments from the previous audited financial statements.</t>
  </si>
  <si>
    <t>Diluted</t>
  </si>
  <si>
    <t>Total liabilities</t>
  </si>
  <si>
    <t>TOTAL EQUITY AND LIABILITIES</t>
  </si>
  <si>
    <t>Interest income</t>
  </si>
  <si>
    <t>Purchase of property, plant and equipment</t>
  </si>
  <si>
    <t>CASHFLOW FROM FINANCING ACTIVITIES</t>
  </si>
  <si>
    <t>Dividend (RM'000)</t>
  </si>
  <si>
    <t xml:space="preserve">Total </t>
  </si>
  <si>
    <t>QUARTERLY REPORT ON CONSOLIDATED RESULTS</t>
  </si>
  <si>
    <t>Preceding year</t>
  </si>
  <si>
    <t>quarter</t>
  </si>
  <si>
    <t>The preceding audited financial statements for the financial year ended 30 September 2011 was not subject to any qualification.</t>
  </si>
  <si>
    <t>Extraordinary and Exceptional Items</t>
  </si>
  <si>
    <t>There were no extraordinary and exceptional items of unusual nature affecting assets, liabilities, equity, net income or cash flows of the Group for the current quarter under review.</t>
  </si>
  <si>
    <t>Paid</t>
  </si>
  <si>
    <t>2006 *</t>
  </si>
  <si>
    <t>*</t>
  </si>
  <si>
    <t>Paid</t>
  </si>
  <si>
    <t>Records of Dividends</t>
  </si>
  <si>
    <t>Basic earnings per share</t>
  </si>
  <si>
    <t>Profit from operations</t>
  </si>
  <si>
    <t>Profit for the period</t>
  </si>
  <si>
    <t>As at 23 May 2012, the Group does not have any outstanding borrowings.</t>
  </si>
  <si>
    <t>For The Second Quarter Ended 31 March 2012</t>
  </si>
  <si>
    <t>31 Mar 2012</t>
  </si>
  <si>
    <t>31 Mar 2011</t>
  </si>
  <si>
    <t>6 months</t>
  </si>
  <si>
    <t>This is prepared based on the unaudited consolidated results of the Group for the current quarter ended 31 March 2012 and is to be read in conjunction with the audited financial statements for the financial year ended 30 September 2011 and the accompanying explanatory notes attached to the Interim Financial Report.</t>
  </si>
  <si>
    <t>As at 31 March 2012</t>
  </si>
  <si>
    <t>31 March 2012</t>
  </si>
  <si>
    <t>As at 31 March 2012</t>
  </si>
  <si>
    <t>31 March 2012</t>
  </si>
  <si>
    <t>31 March 2011</t>
  </si>
  <si>
    <t>Operating profit before working capital changes</t>
  </si>
  <si>
    <t>FRS 101: Presentation of Financial Statements</t>
  </si>
  <si>
    <t>This is prepared based on the unaudited consolidated results of the Group for the current quarter ended 31 March 2012 and is to be read in conjunction with the audited financial statements for the financial year ended 30 September 2011 and the accompanying explanatory notes attached to the Interim Financial Report.</t>
  </si>
  <si>
    <t>6 Months</t>
  </si>
  <si>
    <t>B12 (a)</t>
  </si>
  <si>
    <t>B12 (b)</t>
  </si>
  <si>
    <t>CASH AND CASH EQUIVALENTS BROUGHT FORWARD</t>
  </si>
  <si>
    <t>Cash generated from operations</t>
  </si>
  <si>
    <t>Diluted earnings per share</t>
  </si>
  <si>
    <t>Net cash used in financing activities</t>
  </si>
  <si>
    <t>Dividend</t>
  </si>
  <si>
    <t>WELLCALL HOLDINGS BERHAD (707346-W)</t>
  </si>
  <si>
    <t>1.</t>
  </si>
  <si>
    <t>3.</t>
  </si>
  <si>
    <t>Earnings per share (sen):</t>
  </si>
  <si>
    <t>Basic</t>
  </si>
  <si>
    <t>Group's borrowings and debt securities</t>
  </si>
  <si>
    <t xml:space="preserve">Material events subsequent to the end of the quarter </t>
  </si>
  <si>
    <t>Staff costs under ESOS</t>
  </si>
  <si>
    <t>Finance costs</t>
  </si>
  <si>
    <t>Profit before taxation</t>
  </si>
  <si>
    <t>There were no issuances, cancellations, repurchases, resale and repayment of debt and equity securities in the current quarter and current financial year-to-date under review.</t>
  </si>
  <si>
    <t>Cost of sales</t>
  </si>
  <si>
    <t>Export Market</t>
  </si>
  <si>
    <t>Middle East</t>
  </si>
  <si>
    <t>Variation</t>
  </si>
  <si>
    <t>`</t>
  </si>
  <si>
    <t>Results</t>
  </si>
  <si>
    <t>9.</t>
  </si>
  <si>
    <t>10.</t>
  </si>
  <si>
    <t>11.</t>
  </si>
  <si>
    <t>12.</t>
  </si>
  <si>
    <t>Equity attributable to the equity holders of the parent</t>
  </si>
  <si>
    <t>Total Equity</t>
  </si>
  <si>
    <t>Non-current liabilities</t>
  </si>
  <si>
    <t>Current liabilities</t>
  </si>
  <si>
    <t>Interest received</t>
  </si>
  <si>
    <t>Wong Shan May (F) (LS 0008582)</t>
  </si>
  <si>
    <t>A14</t>
  </si>
  <si>
    <t>Attributable to :</t>
  </si>
  <si>
    <t>There were no changes in estimates of amounts which have a material effect in the current quarter under review.</t>
  </si>
  <si>
    <t>Other payables and accruals</t>
  </si>
  <si>
    <t>Profit attributable to shareholders</t>
  </si>
  <si>
    <t>Dividend paid</t>
  </si>
  <si>
    <t>Segmental information</t>
  </si>
  <si>
    <t>Valuation of property, plant and equipment</t>
  </si>
  <si>
    <t>Part A - Explanatory Notes Pursuant to FRS 134 (Cont'd)</t>
  </si>
  <si>
    <t>Contingent liabilities</t>
  </si>
  <si>
    <t>Non-current assets</t>
  </si>
  <si>
    <t>RM'000</t>
  </si>
  <si>
    <t>Changes in the composition of the Group</t>
  </si>
  <si>
    <t>30 Sept 2011</t>
  </si>
  <si>
    <t>Net cash generated from operating activities</t>
  </si>
  <si>
    <t>Selling and distribution expenses</t>
  </si>
  <si>
    <t>Inventories</t>
  </si>
  <si>
    <t>Basis of Preparation</t>
  </si>
  <si>
    <t>2.</t>
  </si>
  <si>
    <t>Auditors’ Report on Preceding Annual Financial Statements</t>
  </si>
  <si>
    <t>Premium</t>
  </si>
  <si>
    <t>ADDITIONAL INFORMATION REQUIRED BY THE BURSA MALAYSIA SECURITIES BERHAD'S LISTING REQUIREMENTS (Cont'd)</t>
  </si>
  <si>
    <t>Equity holders of the Company</t>
  </si>
  <si>
    <t>Income tax</t>
  </si>
  <si>
    <t>Deferred tax</t>
  </si>
  <si>
    <t>NET INCREASE/(DECREASED) IN CASH AND CASH EQUIVALENTS</t>
  </si>
  <si>
    <t>Note</t>
  </si>
  <si>
    <t>period ended</t>
  </si>
  <si>
    <t>As at</t>
  </si>
  <si>
    <t>Preceding</t>
  </si>
  <si>
    <t>%</t>
  </si>
  <si>
    <t>INDIVIDUAL QUARTER</t>
  </si>
  <si>
    <t>CUMULATIVE QUARTER</t>
  </si>
  <si>
    <t>Africa</t>
  </si>
  <si>
    <t>Cumulative</t>
  </si>
  <si>
    <t>7.</t>
  </si>
  <si>
    <t>The Group's operations are not materially affected by seasonal or cyclical changes during the current quarter under review.</t>
  </si>
  <si>
    <t>ASSETS</t>
  </si>
  <si>
    <t>Current Assets</t>
  </si>
  <si>
    <t>Changes in accounting policies</t>
  </si>
  <si>
    <t>(b)</t>
  </si>
  <si>
    <t>Interest paid</t>
  </si>
  <si>
    <t>CONDENSED CONSOLIDATED CASHFLOW STATEMENT</t>
  </si>
  <si>
    <t>Adjustments for:</t>
  </si>
  <si>
    <t>Interest expense</t>
  </si>
  <si>
    <t xml:space="preserve">Segmental information for the Group by geographical and business segment is presented as follows: </t>
  </si>
  <si>
    <t>There were no changes in the composition of the Group during the current quarter.</t>
  </si>
  <si>
    <t>Profit for the period</t>
  </si>
  <si>
    <t>B8</t>
  </si>
  <si>
    <t>(ii)</t>
  </si>
  <si>
    <t>Adjusted weighted average number of ordinary shares issued and issuable used for the calculation of diluted earnings per share:</t>
  </si>
  <si>
    <t>By order of the Board</t>
  </si>
  <si>
    <t>Capital reserve</t>
  </si>
  <si>
    <t>Reserve</t>
  </si>
  <si>
    <t>Profits</t>
  </si>
  <si>
    <t>ended</t>
  </si>
  <si>
    <t>The unaudited condensed consolidated balance sheet should be read in conjunction with the audited financial statements for the financial year ended 30 September 2011 and the accompanying explanatory notes attached to the Interim Financial Report.</t>
  </si>
  <si>
    <t>As at 1 October 2011</t>
  </si>
  <si>
    <t>Part A - Explanatory Notes Pursuant to FRS 134</t>
  </si>
  <si>
    <t>Comments about Seasonality or Cyclicality of Operations</t>
  </si>
  <si>
    <t>4.</t>
  </si>
  <si>
    <t>5.</t>
  </si>
  <si>
    <t>Changes in estimates</t>
  </si>
  <si>
    <t>6.</t>
  </si>
  <si>
    <t>Basic earnings per share is calculated by dividing net profit attributable to ordinary equity holders by the weighted average number of ordinary shares in issue during the period.</t>
  </si>
  <si>
    <t>Trade receivables</t>
  </si>
  <si>
    <t>Cash and bank balances</t>
  </si>
  <si>
    <t>Trade payables</t>
  </si>
  <si>
    <t>Weighted average number of ordinary shares for calculation of basic earnings per share:</t>
  </si>
  <si>
    <t>3 months ended</t>
  </si>
  <si>
    <t>Diluted earnings per share is calculated by dividing net profit attributable to ordinary equity holders by the adjusted weighted average number of ordinary shares issued and issuable during the period.</t>
  </si>
  <si>
    <t>Share premium</t>
  </si>
  <si>
    <t>Capital</t>
  </si>
  <si>
    <t>Cash &amp; bank balances</t>
  </si>
  <si>
    <t>corresponding</t>
  </si>
  <si>
    <t>Dividends</t>
  </si>
  <si>
    <t>Other receivables, deposits and prepayment</t>
  </si>
  <si>
    <t>Deferred taxation</t>
  </si>
  <si>
    <t>Weighted average number of shares in issue ('000)</t>
  </si>
  <si>
    <t>Authorisation for issue</t>
  </si>
  <si>
    <t xml:space="preserve"> </t>
  </si>
  <si>
    <t>Net cash used in investing activities</t>
  </si>
  <si>
    <t>B</t>
  </si>
  <si>
    <t>Material litigation</t>
  </si>
  <si>
    <t>Basic earnings per share (sen)</t>
  </si>
  <si>
    <t>(The figures have not been audited)</t>
  </si>
  <si>
    <t>Gross profit</t>
  </si>
  <si>
    <t>Administrative expenses</t>
  </si>
  <si>
    <t>Proceeds from disposal of property, plant and equipment</t>
  </si>
  <si>
    <t>Depreciation of property, plant and equipment</t>
  </si>
  <si>
    <t>quarter ended</t>
  </si>
  <si>
    <t>&lt;-----Non-distributable-----&gt;</t>
  </si>
  <si>
    <t>Taxation</t>
  </si>
  <si>
    <t>Profit after taxation</t>
  </si>
  <si>
    <t>The strong demand from existing/new markets such as South America, Australia/New Zealand and Africa depicted as follow:</t>
  </si>
  <si>
    <t>adjusted to reflect the bonus issue of 42,646,005 new ordinary shares of RM0.50 each in the Company ("Shares") ("Bonus Share") on the basis of 1 Bonus Share for every 2 existing Shares held in the Company, which was completed on 22 February 2008.</t>
  </si>
  <si>
    <t>Single Tier dividend per share (sen)</t>
  </si>
  <si>
    <t>CASHFLOWS FROM INVESTING ACTIVITIES</t>
  </si>
  <si>
    <t>CASHFLOWS FROM OPERATING ACTIVITIES</t>
  </si>
  <si>
    <t>Note:</t>
  </si>
  <si>
    <t>CONDENSED CONSOLIDATED STATEMENT OF CHANGES IN EQUITY</t>
  </si>
  <si>
    <t>Net Assets per share (RM)</t>
  </si>
  <si>
    <t>B6</t>
  </si>
  <si>
    <t>Interest income</t>
  </si>
  <si>
    <t>Other operating income</t>
  </si>
  <si>
    <t>Foreign exchange gain/(loss)</t>
  </si>
  <si>
    <t>30 September 2011</t>
  </si>
  <si>
    <t>Disclosure of segmental information of the Group by business segment is not presented as the Group is primarily engaged in only one business segment which is the manufacture of rubber hose.</t>
  </si>
  <si>
    <t>ESOS</t>
  </si>
  <si>
    <t>Share options granted</t>
  </si>
  <si>
    <t>Capital commitments</t>
  </si>
  <si>
    <t>Deposits with licensed banks</t>
  </si>
  <si>
    <t>Unrealised gain on foreign exchange</t>
  </si>
  <si>
    <t>Save as disclosed below and in Note 10 of Part B, in the opinion of the Directors, there were no material events between the end of the current quarter under review and the date of this report, which is likely to substantially affect the current quarterly results under review.</t>
  </si>
  <si>
    <t>Provision for taxation</t>
  </si>
  <si>
    <t>Share capital</t>
  </si>
  <si>
    <t>Retained profits</t>
  </si>
  <si>
    <t>Total</t>
  </si>
  <si>
    <t>Retained</t>
  </si>
  <si>
    <t>Share</t>
  </si>
  <si>
    <t>ADDITIONAL INFORMATION REQUIRED BY THE BURSA MALAYSIA SECURITIES BERHAD'S LISTING REQUIREMENTS</t>
  </si>
  <si>
    <t>Europe</t>
  </si>
  <si>
    <t>USA/Canada</t>
  </si>
  <si>
    <t>Australia/New Zealand</t>
  </si>
  <si>
    <t>Asia</t>
  </si>
  <si>
    <t>South America</t>
  </si>
  <si>
    <t>Local Market</t>
  </si>
  <si>
    <t>Status of corporate proposals</t>
  </si>
  <si>
    <t>Diluted earnings per share (sen)</t>
  </si>
  <si>
    <t xml:space="preserve"> period ended</t>
  </si>
  <si>
    <t>CASH AND CASH EQUIVALENTS CARRIED FORWARD</t>
  </si>
  <si>
    <t>&lt;-Distributable-&gt;</t>
  </si>
  <si>
    <t>(Audited)</t>
  </si>
  <si>
    <t>Share options exercised/cancelled</t>
  </si>
  <si>
    <t>8.</t>
  </si>
  <si>
    <t>Profit for the period</t>
  </si>
  <si>
    <t>For the current quarter ended 31 March 2012, the Group recorded revenue of RM37.343 million, representing an increase of RM5.007 million or approximately 15.48% on a quarter to quarter basis.  The export markets contributed approximately 95.6% to the Group's revenue.  The export market continued to registered a significant growth of 20.01% whilst the local market recorded a negative growth of 36.33% on a quarter to quarter basis.  The following  set out various factors contributing to the significant growth in the export market:</t>
  </si>
  <si>
    <t>The breakdown of the retained profits of Wellcall Holdings Bhd and its subsidiary company ("Group") as at 31 March 2012, into realised and unrealised profits, pursuant to a directive issued by Bursa Securities on 25 March 2010 and 20 December 2010 is as follows :</t>
  </si>
  <si>
    <t>Higher proportion of sales mix in the form of mandrel rubber hose, which yield higher margin than extruded rubber hose;</t>
  </si>
  <si>
    <t>The unaudited condensed consolidated statement of changes in equity should be read in conjunction with the audited financial statements for the financial year ended 30 September 2011 and the accompanying explanatory notes attached to the Interim Financial Report.</t>
  </si>
  <si>
    <t>Neither the Company nor its subsidiary company is engaged in any litigation or arbitration, either as plaintiff or defendant, which has a material effect on the financial position of the Company or its subsidiary company and the Board does not know of any proceedings pending or threatened, or of any fact likely to give rise to any proceedings, which might materially and adversely affect the position or business of the Company or its subsidiary company.</t>
  </si>
  <si>
    <t>(a)</t>
  </si>
  <si>
    <t>13.</t>
  </si>
  <si>
    <t>14.</t>
  </si>
  <si>
    <t>Financial Year</t>
  </si>
  <si>
    <t>EQUITY AND LIABILITIES</t>
  </si>
  <si>
    <t>Effect of share options ('000)</t>
  </si>
  <si>
    <t>Earnings per share</t>
  </si>
  <si>
    <t>WELLCALL HOLDINGS BERHAD (707346 - W)</t>
  </si>
  <si>
    <t>Current</t>
  </si>
  <si>
    <t>RM'000</t>
  </si>
  <si>
    <t>Revenue</t>
  </si>
  <si>
    <t>Effect of shares issued during the period ('000)</t>
  </si>
  <si>
    <t xml:space="preserve">The significant accounting policies adopted are consistent with those of the audited financial statements for the year ended 30 September 2011 except for the adoption of new FRSs, amendments to FRS and Issues Committee (“IC”) Interpretations. The adoption of these new FRSs, amendments to FRS and IC Interpretations do not have material financial impact on the results and the financial position of the Group except for the adopting of the following FRSs :-
</t>
  </si>
  <si>
    <t>The outlook for the global economy remains challenging and uncertain.  We expect economic growth in 2012 to slow and as such, anticipate that global demand will decline.  Nevertheless, the Group’s strategies remain focused on leveraging on its extensive customer network, competitive products, quality services and a wider range of products to enhance its competitive edge.</t>
  </si>
</sst>
</file>

<file path=xl/styles.xml><?xml version="1.0" encoding="utf-8"?>
<styleSheet xmlns="http://schemas.openxmlformats.org/spreadsheetml/2006/main">
  <numFmts count="7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M&quot;#,##0;\-&quot;RM&quot;#,##0"/>
    <numFmt numFmtId="171" formatCode="&quot;RM&quot;#,##0;[Red]\-&quot;RM&quot;#,##0"/>
    <numFmt numFmtId="172" formatCode="&quot;RM&quot;#,##0.00;\-&quot;RM&quot;#,##0.00"/>
    <numFmt numFmtId="173" formatCode="&quot;RM&quot;#,##0.00;[Red]\-&quot;RM&quot;#,##0.00"/>
    <numFmt numFmtId="174" formatCode="_-&quot;RM&quot;* #,##0_-;\-&quot;RM&quot;* #,##0_-;_-&quot;RM&quot;* &quot;-&quot;_-;_-@_-"/>
    <numFmt numFmtId="175" formatCode="_-* #,##0_-;\-* #,##0_-;_-* &quot;-&quot;_-;_-@_-"/>
    <numFmt numFmtId="176" formatCode="_-&quot;RM&quot;* #,##0.00_-;\-&quot;RM&quot;* #,##0.00_-;_-&quot;RM&quot;* &quot;-&quot;??_-;_-@_-"/>
    <numFmt numFmtId="177" formatCode="_-* #,##0.00_-;\-* #,##0.00_-;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_(* #,##0.0_);_(* \(#,##0.0\);_(* &quot;-&quot;??_);_(@_)"/>
    <numFmt numFmtId="193" formatCode="_(* #,##0_);_(* \(#,##0\);_(* &quot;-&quot;??_);_(@_)"/>
    <numFmt numFmtId="194" formatCode="&quot;Yes&quot;;&quot;Yes&quot;;&quot;No&quot;"/>
    <numFmt numFmtId="195" formatCode="&quot;True&quot;;&quot;True&quot;;&quot;False&quot;"/>
    <numFmt numFmtId="196" formatCode="&quot;On&quot;;&quot;On&quot;;&quot;Off&quot;"/>
    <numFmt numFmtId="197" formatCode="[$€-2]\ #,##0.00_);[Red]\([$€-2]\ #,##0.00\)"/>
    <numFmt numFmtId="198" formatCode="0.00000000"/>
    <numFmt numFmtId="199" formatCode="0.0000000"/>
    <numFmt numFmtId="200" formatCode="0.000000"/>
    <numFmt numFmtId="201" formatCode="0.00000"/>
    <numFmt numFmtId="202" formatCode="0.0000"/>
    <numFmt numFmtId="203" formatCode="0.000"/>
    <numFmt numFmtId="204" formatCode="#,##0.0_);[Red]\(#,##0.0\)"/>
    <numFmt numFmtId="205" formatCode="_(* #,##0.0_);_(* \(#,##0.0\);_(* &quot;-&quot;?_);_(@_)"/>
    <numFmt numFmtId="206" formatCode="#,##0.0_);\(#,##0.0\)"/>
    <numFmt numFmtId="207" formatCode="0.00_);\(0.00\)"/>
    <numFmt numFmtId="208" formatCode="0.0_);\(0.0\)"/>
    <numFmt numFmtId="209" formatCode="0_);\(0\)"/>
    <numFmt numFmtId="210" formatCode="0.0%"/>
    <numFmt numFmtId="211" formatCode="0.000%"/>
    <numFmt numFmtId="212" formatCode="[$-809]dd\ mmmm\ yyyy"/>
    <numFmt numFmtId="213" formatCode="dd\ mmm\ yy"/>
    <numFmt numFmtId="214" formatCode="dd\ mmm\ yyyy"/>
    <numFmt numFmtId="215" formatCode="_(* #,##0.000_);_(* \(#,##0.000\);_(* &quot;-&quot;??_);_(@_)"/>
    <numFmt numFmtId="216" formatCode="_(* #,##0.0_);_(* \(#,##0.0\);_(* &quot;-&quot;_);_(@_)"/>
    <numFmt numFmtId="217" formatCode="_(* #,##0.00_);_(* \(#,##0.00\);_(* &quot;-&quot;_);_(@_)"/>
    <numFmt numFmtId="218" formatCode="_(* #,##0.000_);_(* \(#,##0.000\);_(* &quot;-&quot;_);_(@_)"/>
    <numFmt numFmtId="219" formatCode="_(* #,##0.0000_);_(* \(#,##0.0000\);_(* &quot;-&quot;_);_(@_)"/>
    <numFmt numFmtId="220" formatCode="#,##0.000_);[Red]\(#,##0.000\)"/>
    <numFmt numFmtId="221" formatCode="_(* #,##0.0000_);_(* \(#,##0.0000\);_(* &quot;-&quot;??_);_(@_)"/>
    <numFmt numFmtId="222" formatCode="_(* #,##0.00000_);_(* \(#,##0.00000\);_(* &quot;-&quot;??_);_(@_)"/>
    <numFmt numFmtId="223" formatCode="_(* #,##0.000000_);_(* \(#,##0.000000\);_(* &quot;-&quot;??_);_(@_)"/>
    <numFmt numFmtId="224" formatCode="0.0"/>
    <numFmt numFmtId="225" formatCode="&quot;RM&quot;#,##0.00"/>
  </numFmts>
  <fonts count="39">
    <font>
      <sz val="10"/>
      <name val="Arial"/>
      <family val="2"/>
    </font>
    <font>
      <b/>
      <sz val="10"/>
      <name val="Times New Roman"/>
      <family val="1"/>
    </font>
    <font>
      <sz val="10"/>
      <name val="Times New Roman"/>
      <family val="1"/>
    </font>
    <font>
      <b/>
      <sz val="12"/>
      <name val="Times New Roman"/>
      <family val="1"/>
    </font>
    <font>
      <b/>
      <u val="single"/>
      <sz val="10"/>
      <name val="Times New Roman"/>
      <family val="1"/>
    </font>
    <font>
      <i/>
      <sz val="10"/>
      <name val="Times New Roman"/>
      <family val="1"/>
    </font>
    <font>
      <b/>
      <i/>
      <sz val="10"/>
      <name val="Times New Roman"/>
      <family val="1"/>
    </font>
    <font>
      <sz val="10"/>
      <color indexed="10"/>
      <name val="Times New Roman"/>
      <family val="1"/>
    </font>
    <font>
      <u val="single"/>
      <sz val="10"/>
      <color indexed="12"/>
      <name val="Arial"/>
      <family val="2"/>
    </font>
    <font>
      <u val="single"/>
      <sz val="10"/>
      <color indexed="61"/>
      <name val="Arial"/>
      <family val="0"/>
    </font>
    <font>
      <b/>
      <sz val="15"/>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15" fillId="23" borderId="0" applyNumberFormat="0" applyBorder="0" applyAlignment="0" applyProtection="0"/>
    <xf numFmtId="0" fontId="29" fillId="24" borderId="1" applyNumberFormat="0" applyAlignment="0" applyProtection="0"/>
    <xf numFmtId="0" fontId="30"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26" borderId="0" applyNumberFormat="0" applyBorder="0" applyAlignment="0" applyProtection="0"/>
    <xf numFmtId="0" fontId="10" fillId="0" borderId="3" applyNumberFormat="0" applyFill="0" applyAlignment="0" applyProtection="0"/>
    <xf numFmtId="0" fontId="2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33" fillId="27" borderId="1" applyNumberFormat="0" applyAlignment="0" applyProtection="0"/>
    <xf numFmtId="0" fontId="34" fillId="0" borderId="6" applyNumberFormat="0" applyFill="0" applyAlignment="0" applyProtection="0"/>
    <xf numFmtId="0" fontId="35" fillId="28" borderId="0" applyNumberFormat="0" applyBorder="0" applyAlignment="0" applyProtection="0"/>
    <xf numFmtId="0" fontId="0" fillId="29" borderId="7" applyNumberFormat="0" applyFont="0" applyAlignment="0" applyProtection="0"/>
    <xf numFmtId="0" fontId="36" fillId="24"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43">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43" fontId="2" fillId="0" borderId="0" xfId="42" applyFont="1" applyAlignment="1">
      <alignment horizontal="right" vertical="top"/>
    </xf>
    <xf numFmtId="43" fontId="1" fillId="0" borderId="0" xfId="42" applyFont="1" applyAlignment="1">
      <alignment horizontal="right" vertical="top"/>
    </xf>
    <xf numFmtId="43" fontId="1" fillId="0" borderId="0" xfId="42" applyFont="1" applyAlignment="1" quotePrefix="1">
      <alignment horizontal="right" vertical="top"/>
    </xf>
    <xf numFmtId="0" fontId="2" fillId="0" borderId="0" xfId="0" applyFont="1" applyAlignment="1" quotePrefix="1">
      <alignment vertical="top"/>
    </xf>
    <xf numFmtId="0" fontId="2" fillId="0" borderId="0" xfId="0" applyFont="1" applyAlignment="1">
      <alignment horizontal="right" vertical="top"/>
    </xf>
    <xf numFmtId="0" fontId="2" fillId="0" borderId="0" xfId="0" applyFont="1" applyAlignment="1">
      <alignment horizontal="justify" vertical="top"/>
    </xf>
    <xf numFmtId="43" fontId="2" fillId="0" borderId="0" xfId="42" applyFont="1" applyAlignment="1">
      <alignment vertical="top"/>
    </xf>
    <xf numFmtId="193" fontId="2" fillId="0" borderId="0" xfId="42" applyNumberFormat="1" applyFont="1" applyAlignment="1">
      <alignment vertical="top"/>
    </xf>
    <xf numFmtId="193" fontId="2" fillId="0" borderId="10" xfId="42" applyNumberFormat="1" applyFont="1" applyBorder="1" applyAlignment="1">
      <alignment vertical="top"/>
    </xf>
    <xf numFmtId="193" fontId="2" fillId="0" borderId="11" xfId="42" applyNumberFormat="1" applyFont="1" applyBorder="1" applyAlignment="1">
      <alignment vertical="top"/>
    </xf>
    <xf numFmtId="0" fontId="2" fillId="0" borderId="0" xfId="0" applyFont="1" applyBorder="1" applyAlignment="1">
      <alignment vertical="top"/>
    </xf>
    <xf numFmtId="43" fontId="1" fillId="0" borderId="0" xfId="42" applyFont="1" applyBorder="1" applyAlignment="1" quotePrefix="1">
      <alignment horizontal="right" vertical="top"/>
    </xf>
    <xf numFmtId="193" fontId="2" fillId="0" borderId="0" xfId="42" applyNumberFormat="1" applyFont="1" applyBorder="1" applyAlignment="1">
      <alignment vertical="top"/>
    </xf>
    <xf numFmtId="193" fontId="2" fillId="0" borderId="0" xfId="42" applyNumberFormat="1" applyFont="1" applyBorder="1" applyAlignment="1">
      <alignment horizontal="right" vertical="top"/>
    </xf>
    <xf numFmtId="193" fontId="1" fillId="0" borderId="0" xfId="42" applyNumberFormat="1" applyFont="1" applyBorder="1" applyAlignment="1" quotePrefix="1">
      <alignment horizontal="right" vertical="top"/>
    </xf>
    <xf numFmtId="193" fontId="2" fillId="0" borderId="12" xfId="42" applyNumberFormat="1" applyFont="1" applyBorder="1" applyAlignment="1">
      <alignment vertical="top"/>
    </xf>
    <xf numFmtId="193" fontId="2" fillId="0" borderId="13" xfId="42" applyNumberFormat="1" applyFont="1" applyBorder="1" applyAlignment="1">
      <alignment vertical="top"/>
    </xf>
    <xf numFmtId="0" fontId="1" fillId="0" borderId="0" xfId="0" applyFont="1" applyBorder="1" applyAlignment="1">
      <alignment vertical="top"/>
    </xf>
    <xf numFmtId="193" fontId="2" fillId="0" borderId="0" xfId="42" applyNumberFormat="1" applyFont="1" applyBorder="1" applyAlignment="1" quotePrefix="1">
      <alignment horizontal="right" vertical="top"/>
    </xf>
    <xf numFmtId="193" fontId="2" fillId="0" borderId="0" xfId="42" applyNumberFormat="1" applyFont="1" applyFill="1" applyBorder="1" applyAlignment="1">
      <alignment vertical="top"/>
    </xf>
    <xf numFmtId="193" fontId="2" fillId="0" borderId="0" xfId="42" applyNumberFormat="1" applyFont="1" applyFill="1" applyBorder="1" applyAlignment="1">
      <alignment horizontal="right" vertical="top"/>
    </xf>
    <xf numFmtId="193" fontId="2" fillId="0" borderId="10" xfId="42" applyNumberFormat="1" applyFont="1" applyFill="1" applyBorder="1" applyAlignment="1">
      <alignment vertical="top"/>
    </xf>
    <xf numFmtId="193" fontId="2" fillId="0" borderId="10" xfId="42" applyNumberFormat="1" applyFont="1" applyFill="1" applyBorder="1" applyAlignment="1" quotePrefix="1">
      <alignment horizontal="right" vertical="top"/>
    </xf>
    <xf numFmtId="193" fontId="1" fillId="0" borderId="0" xfId="42" applyNumberFormat="1" applyFont="1" applyFill="1" applyBorder="1" applyAlignment="1" quotePrefix="1">
      <alignment horizontal="right" vertical="top"/>
    </xf>
    <xf numFmtId="0" fontId="3" fillId="0" borderId="0" xfId="0" applyFont="1" applyAlignment="1">
      <alignment vertical="top"/>
    </xf>
    <xf numFmtId="193" fontId="2" fillId="0" borderId="0" xfId="42" applyNumberFormat="1" applyFont="1" applyFill="1" applyAlignment="1">
      <alignment vertical="top"/>
    </xf>
    <xf numFmtId="0" fontId="2" fillId="0" borderId="0" xfId="0" applyFont="1" applyFill="1" applyAlignment="1">
      <alignment vertical="top"/>
    </xf>
    <xf numFmtId="43" fontId="1" fillId="0" borderId="0" xfId="42" applyFont="1" applyBorder="1" applyAlignment="1">
      <alignment horizontal="right" vertical="top"/>
    </xf>
    <xf numFmtId="0" fontId="1" fillId="0" borderId="0" xfId="0" applyFont="1" applyAlignment="1">
      <alignment horizontal="right" vertical="top"/>
    </xf>
    <xf numFmtId="41" fontId="2" fillId="0" borderId="0" xfId="0" applyNumberFormat="1" applyFont="1" applyAlignment="1">
      <alignment horizontal="right" vertical="top"/>
    </xf>
    <xf numFmtId="0" fontId="4" fillId="0" borderId="0" xfId="0" applyFont="1" applyAlignment="1">
      <alignment vertical="top"/>
    </xf>
    <xf numFmtId="193" fontId="2" fillId="0" borderId="14" xfId="42" applyNumberFormat="1" applyFont="1" applyFill="1" applyBorder="1" applyAlignment="1">
      <alignment horizontal="right" vertical="top"/>
    </xf>
    <xf numFmtId="0" fontId="1" fillId="0" borderId="0" xfId="0" applyFont="1" applyFill="1" applyBorder="1" applyAlignment="1">
      <alignment vertical="top"/>
    </xf>
    <xf numFmtId="0" fontId="2" fillId="0" borderId="0" xfId="0" applyFont="1" applyFill="1" applyAlignment="1">
      <alignment vertical="top" wrapText="1"/>
    </xf>
    <xf numFmtId="0" fontId="1" fillId="0" borderId="0" xfId="0" applyFont="1" applyAlignment="1">
      <alignment/>
    </xf>
    <xf numFmtId="0" fontId="1" fillId="0" borderId="0" xfId="0" applyFont="1" applyFill="1" applyAlignment="1">
      <alignment vertical="top"/>
    </xf>
    <xf numFmtId="0" fontId="2" fillId="0" borderId="0" xfId="0" applyFont="1" applyFill="1" applyBorder="1" applyAlignment="1">
      <alignment vertical="top"/>
    </xf>
    <xf numFmtId="43" fontId="1" fillId="0" borderId="0" xfId="42" applyNumberFormat="1" applyFont="1" applyAlignment="1" quotePrefix="1">
      <alignment horizontal="right" vertical="top"/>
    </xf>
    <xf numFmtId="43" fontId="1" fillId="0" borderId="0" xfId="0" applyNumberFormat="1" applyFont="1" applyAlignment="1">
      <alignment horizontal="right" vertical="top"/>
    </xf>
    <xf numFmtId="43" fontId="2" fillId="0" borderId="14" xfId="42" applyNumberFormat="1" applyFont="1" applyBorder="1" applyAlignment="1">
      <alignment vertical="top"/>
    </xf>
    <xf numFmtId="193" fontId="1" fillId="0" borderId="0" xfId="42" applyNumberFormat="1" applyFont="1" applyAlignment="1">
      <alignment horizontal="right" vertical="top"/>
    </xf>
    <xf numFmtId="193" fontId="2" fillId="0" borderId="12" xfId="42" applyNumberFormat="1" applyFont="1" applyFill="1" applyBorder="1" applyAlignment="1">
      <alignment horizontal="right" vertical="top"/>
    </xf>
    <xf numFmtId="193" fontId="2" fillId="0" borderId="11" xfId="42" applyNumberFormat="1" applyFont="1" applyFill="1" applyBorder="1" applyAlignment="1">
      <alignment vertical="top"/>
    </xf>
    <xf numFmtId="0" fontId="1" fillId="0" borderId="0" xfId="0" applyFont="1" applyAlignment="1">
      <alignment horizontal="center" vertical="top"/>
    </xf>
    <xf numFmtId="0" fontId="2" fillId="0" borderId="10" xfId="0" applyFont="1" applyBorder="1" applyAlignment="1">
      <alignment vertical="top"/>
    </xf>
    <xf numFmtId="0" fontId="2" fillId="0" borderId="13" xfId="0" applyFont="1" applyBorder="1" applyAlignment="1">
      <alignment vertical="top"/>
    </xf>
    <xf numFmtId="0" fontId="1" fillId="0" borderId="13" xfId="0" applyFont="1" applyBorder="1" applyAlignment="1">
      <alignment vertical="top"/>
    </xf>
    <xf numFmtId="0" fontId="1" fillId="0" borderId="10" xfId="0" applyFont="1" applyBorder="1" applyAlignment="1">
      <alignment vertical="top"/>
    </xf>
    <xf numFmtId="0" fontId="1" fillId="0" borderId="0" xfId="0" applyFont="1" applyBorder="1" applyAlignment="1" quotePrefix="1">
      <alignment vertical="top"/>
    </xf>
    <xf numFmtId="0" fontId="4" fillId="0" borderId="0" xfId="0" applyFont="1" applyBorder="1" applyAlignment="1">
      <alignment vertical="top"/>
    </xf>
    <xf numFmtId="0" fontId="6" fillId="0" borderId="0" xfId="0" applyFont="1" applyAlignment="1">
      <alignment vertical="top"/>
    </xf>
    <xf numFmtId="193" fontId="2" fillId="0" borderId="0" xfId="42" applyNumberFormat="1" applyFont="1" applyFill="1" applyBorder="1" applyAlignment="1">
      <alignment vertical="top" wrapText="1"/>
    </xf>
    <xf numFmtId="0" fontId="1" fillId="0" borderId="0" xfId="0" applyFont="1" applyFill="1" applyBorder="1" applyAlignment="1" quotePrefix="1">
      <alignment vertical="top"/>
    </xf>
    <xf numFmtId="0" fontId="1" fillId="0" borderId="0" xfId="0" applyFont="1" applyAlignment="1" quotePrefix="1">
      <alignment vertical="top"/>
    </xf>
    <xf numFmtId="0" fontId="1" fillId="0" borderId="0" xfId="0" applyFont="1" applyFill="1" applyAlignment="1" quotePrefix="1">
      <alignment vertical="top"/>
    </xf>
    <xf numFmtId="0" fontId="5" fillId="0" borderId="0" xfId="0" applyFont="1" applyAlignment="1">
      <alignment vertical="top"/>
    </xf>
    <xf numFmtId="0" fontId="1" fillId="0" borderId="0" xfId="0" applyFont="1" applyFill="1" applyBorder="1" applyAlignment="1">
      <alignment horizontal="right" vertical="top"/>
    </xf>
    <xf numFmtId="0" fontId="1" fillId="0" borderId="0" xfId="0" applyFont="1" applyAlignment="1">
      <alignment horizontal="right"/>
    </xf>
    <xf numFmtId="38" fontId="2" fillId="0" borderId="0" xfId="0" applyNumberFormat="1" applyFont="1" applyBorder="1" applyAlignment="1">
      <alignment vertical="top"/>
    </xf>
    <xf numFmtId="40" fontId="2" fillId="0" borderId="14" xfId="0" applyNumberFormat="1" applyFont="1" applyBorder="1" applyAlignment="1">
      <alignment vertical="top"/>
    </xf>
    <xf numFmtId="193" fontId="2" fillId="0" borderId="14" xfId="42" applyNumberFormat="1" applyFont="1" applyBorder="1" applyAlignment="1">
      <alignment horizontal="right" vertical="top"/>
    </xf>
    <xf numFmtId="41" fontId="2" fillId="0" borderId="10" xfId="0" applyNumberFormat="1" applyFont="1" applyBorder="1" applyAlignment="1">
      <alignment horizontal="right" vertical="top"/>
    </xf>
    <xf numFmtId="0" fontId="7" fillId="0" borderId="0" xfId="0" applyFont="1" applyBorder="1" applyAlignment="1">
      <alignment vertical="top"/>
    </xf>
    <xf numFmtId="0" fontId="2" fillId="0" borderId="0" xfId="0" applyFont="1" applyBorder="1" applyAlignment="1">
      <alignment horizontal="right" vertical="top"/>
    </xf>
    <xf numFmtId="193" fontId="2" fillId="0" borderId="0" xfId="42" applyNumberFormat="1" applyFont="1" applyFill="1" applyBorder="1" applyAlignment="1" quotePrefix="1">
      <alignment horizontal="right" vertical="top"/>
    </xf>
    <xf numFmtId="43" fontId="1" fillId="0" borderId="0" xfId="42" applyNumberFormat="1" applyFont="1" applyAlignment="1">
      <alignment horizontal="right" vertical="top"/>
    </xf>
    <xf numFmtId="41" fontId="2" fillId="0" borderId="0" xfId="42" applyNumberFormat="1" applyFont="1" applyBorder="1" applyAlignment="1">
      <alignment vertical="top"/>
    </xf>
    <xf numFmtId="41" fontId="2" fillId="0" borderId="0" xfId="0" applyNumberFormat="1" applyFont="1" applyFill="1" applyAlignment="1">
      <alignment vertical="top"/>
    </xf>
    <xf numFmtId="41" fontId="2" fillId="0" borderId="11" xfId="42" applyNumberFormat="1" applyFont="1" applyBorder="1" applyAlignment="1">
      <alignment vertical="top"/>
    </xf>
    <xf numFmtId="0" fontId="1" fillId="0" borderId="0" xfId="0" applyFont="1" applyFill="1" applyAlignment="1">
      <alignment horizontal="center" vertical="top"/>
    </xf>
    <xf numFmtId="0" fontId="1" fillId="0" borderId="0" xfId="0" applyFont="1" applyFill="1" applyAlignment="1">
      <alignment horizontal="right" vertical="top"/>
    </xf>
    <xf numFmtId="0" fontId="1" fillId="0" borderId="10" xfId="0" applyFont="1" applyFill="1" applyBorder="1" applyAlignment="1">
      <alignment vertical="top"/>
    </xf>
    <xf numFmtId="193" fontId="1" fillId="0" borderId="0" xfId="42" applyNumberFormat="1" applyFont="1" applyFill="1" applyBorder="1" applyAlignment="1">
      <alignment horizontal="right" vertical="top"/>
    </xf>
    <xf numFmtId="214" fontId="1" fillId="0" borderId="0" xfId="42" applyNumberFormat="1" applyFont="1" applyFill="1" applyBorder="1" applyAlignment="1">
      <alignment horizontal="right" vertical="top"/>
    </xf>
    <xf numFmtId="214" fontId="1" fillId="0" borderId="0" xfId="42" applyNumberFormat="1" applyFont="1" applyFill="1" applyBorder="1" applyAlignment="1" quotePrefix="1">
      <alignment horizontal="right" vertical="top"/>
    </xf>
    <xf numFmtId="43" fontId="2" fillId="0" borderId="0" xfId="42" applyFont="1" applyFill="1" applyBorder="1" applyAlignment="1">
      <alignment horizontal="right" vertical="top"/>
    </xf>
    <xf numFmtId="43" fontId="2" fillId="0" borderId="14" xfId="42" applyFont="1" applyFill="1" applyBorder="1" applyAlignment="1">
      <alignment horizontal="right" vertical="top"/>
    </xf>
    <xf numFmtId="215" fontId="2" fillId="0" borderId="0" xfId="42" applyNumberFormat="1" applyFont="1" applyAlignment="1">
      <alignment vertical="top"/>
    </xf>
    <xf numFmtId="41" fontId="2" fillId="0" borderId="0" xfId="42" applyNumberFormat="1" applyFont="1" applyBorder="1" applyAlignment="1">
      <alignment horizontal="right" vertical="top"/>
    </xf>
    <xf numFmtId="41" fontId="2" fillId="0" borderId="0" xfId="42" applyNumberFormat="1" applyFont="1" applyFill="1" applyBorder="1" applyAlignment="1">
      <alignment horizontal="right" vertical="top"/>
    </xf>
    <xf numFmtId="41" fontId="2" fillId="0" borderId="11" xfId="42" applyNumberFormat="1" applyFont="1" applyBorder="1" applyAlignment="1">
      <alignment horizontal="right" vertical="top"/>
    </xf>
    <xf numFmtId="0" fontId="6" fillId="0" borderId="0" xfId="0" applyFont="1" applyFill="1" applyAlignment="1">
      <alignment vertical="top"/>
    </xf>
    <xf numFmtId="0" fontId="2" fillId="0" borderId="0" xfId="0" applyNumberFormat="1" applyFont="1" applyFill="1" applyAlignment="1">
      <alignment horizontal="left" vertical="top"/>
    </xf>
    <xf numFmtId="43" fontId="1" fillId="0" borderId="0" xfId="42" applyFont="1" applyFill="1" applyAlignment="1">
      <alignment horizontal="right" vertical="top"/>
    </xf>
    <xf numFmtId="39" fontId="2" fillId="0" borderId="0" xfId="59" applyNumberFormat="1" applyFont="1" applyFill="1" applyAlignment="1">
      <alignment horizontal="right" vertical="top"/>
    </xf>
    <xf numFmtId="0" fontId="2" fillId="0" borderId="0" xfId="0" applyFont="1" applyFill="1" applyAlignment="1">
      <alignment horizontal="left" vertical="top"/>
    </xf>
    <xf numFmtId="0" fontId="1" fillId="0" borderId="0" xfId="0" applyFont="1" applyFill="1" applyBorder="1" applyAlignment="1" quotePrefix="1">
      <alignment horizontal="right" vertical="top"/>
    </xf>
    <xf numFmtId="193" fontId="2" fillId="0" borderId="0" xfId="42" applyNumberFormat="1" applyFont="1" applyFill="1" applyBorder="1" applyAlignment="1">
      <alignment horizontal="justify" vertical="top"/>
    </xf>
    <xf numFmtId="193" fontId="2" fillId="0" borderId="0" xfId="42" applyNumberFormat="1" applyFont="1" applyFill="1" applyAlignment="1">
      <alignment horizontal="right" vertical="top"/>
    </xf>
    <xf numFmtId="0" fontId="2" fillId="0" borderId="0" xfId="0" applyFont="1" applyFill="1" applyAlignment="1">
      <alignment horizontal="right" vertical="top"/>
    </xf>
    <xf numFmtId="0" fontId="2" fillId="0" borderId="0" xfId="0" applyFont="1" applyFill="1" applyAlignment="1">
      <alignment horizontal="left" vertical="top" wrapText="1"/>
    </xf>
    <xf numFmtId="193" fontId="2" fillId="0" borderId="0" xfId="0" applyNumberFormat="1" applyFont="1" applyFill="1" applyAlignment="1">
      <alignment horizontal="left" vertical="top" wrapText="1"/>
    </xf>
    <xf numFmtId="193" fontId="2" fillId="0" borderId="0" xfId="0" applyNumberFormat="1" applyFont="1" applyAlignment="1">
      <alignment vertical="top"/>
    </xf>
    <xf numFmtId="193" fontId="1" fillId="0" borderId="10" xfId="42" applyNumberFormat="1" applyFont="1" applyBorder="1" applyAlignment="1">
      <alignment horizontal="right" vertical="top"/>
    </xf>
    <xf numFmtId="37" fontId="2" fillId="0" borderId="0" xfId="0" applyNumberFormat="1" applyFont="1" applyAlignment="1">
      <alignment horizontal="justify" vertical="top"/>
    </xf>
    <xf numFmtId="38" fontId="2" fillId="0" borderId="10" xfId="0" applyNumberFormat="1" applyFont="1" applyBorder="1" applyAlignment="1">
      <alignment vertical="top"/>
    </xf>
    <xf numFmtId="215" fontId="2" fillId="0" borderId="14" xfId="42" applyNumberFormat="1" applyFont="1" applyBorder="1" applyAlignment="1">
      <alignment vertical="top"/>
    </xf>
    <xf numFmtId="193" fontId="2" fillId="0" borderId="0" xfId="42" applyNumberFormat="1" applyFont="1" applyFill="1" applyAlignment="1" quotePrefix="1">
      <alignment horizontal="right" vertical="top"/>
    </xf>
    <xf numFmtId="41" fontId="2" fillId="0" borderId="0" xfId="0" applyNumberFormat="1" applyFont="1" applyBorder="1" applyAlignment="1">
      <alignment vertical="top"/>
    </xf>
    <xf numFmtId="40" fontId="2" fillId="0" borderId="0" xfId="0" applyNumberFormat="1" applyFont="1" applyBorder="1" applyAlignment="1">
      <alignment vertical="top"/>
    </xf>
    <xf numFmtId="37" fontId="2" fillId="0" borderId="0" xfId="0" applyNumberFormat="1" applyFont="1" applyFill="1" applyAlignment="1">
      <alignment horizontal="right" vertical="top"/>
    </xf>
    <xf numFmtId="0" fontId="2" fillId="0" borderId="0" xfId="0" applyFont="1" applyBorder="1" applyAlignment="1">
      <alignment horizontal="right" vertical="justify" wrapText="1"/>
    </xf>
    <xf numFmtId="0" fontId="1" fillId="0" borderId="0" xfId="0" applyFont="1" applyAlignment="1">
      <alignment horizontal="right" vertical="justify" wrapText="1"/>
    </xf>
    <xf numFmtId="0" fontId="2" fillId="0" borderId="11" xfId="0" applyFont="1" applyBorder="1" applyAlignment="1">
      <alignment horizontal="right" vertical="justify" wrapText="1"/>
    </xf>
    <xf numFmtId="40" fontId="2" fillId="0" borderId="0" xfId="0" applyNumberFormat="1" applyFont="1" applyBorder="1" applyAlignment="1">
      <alignment horizontal="justify" vertical="top"/>
    </xf>
    <xf numFmtId="0" fontId="2" fillId="0" borderId="12" xfId="0" applyFont="1" applyBorder="1" applyAlignment="1">
      <alignment horizontal="left" vertical="justify" wrapText="1"/>
    </xf>
    <xf numFmtId="38" fontId="2" fillId="0" borderId="12" xfId="0" applyNumberFormat="1" applyFont="1" applyBorder="1" applyAlignment="1">
      <alignment horizontal="right" vertical="justify" wrapText="1"/>
    </xf>
    <xf numFmtId="0" fontId="2" fillId="0" borderId="12" xfId="0" applyFont="1" applyBorder="1" applyAlignment="1">
      <alignment horizontal="right" vertical="justify" wrapText="1"/>
    </xf>
    <xf numFmtId="2" fontId="2" fillId="0" borderId="12" xfId="0" applyNumberFormat="1" applyFont="1" applyBorder="1" applyAlignment="1">
      <alignment horizontal="left" vertical="justify" wrapText="1"/>
    </xf>
    <xf numFmtId="0" fontId="1" fillId="0" borderId="12" xfId="0" applyFont="1" applyFill="1" applyBorder="1" applyAlignment="1">
      <alignment horizontal="justify" vertical="justify" wrapText="1"/>
    </xf>
    <xf numFmtId="43" fontId="2" fillId="0" borderId="0" xfId="42" applyFont="1" applyFill="1" applyBorder="1" applyAlignment="1">
      <alignment vertical="top"/>
    </xf>
    <xf numFmtId="0" fontId="2" fillId="0" borderId="0" xfId="0" applyNumberFormat="1" applyFont="1" applyFill="1" applyAlignment="1" applyProtection="1">
      <alignment horizontal="left" vertical="top"/>
      <protection locked="0"/>
    </xf>
    <xf numFmtId="0" fontId="2" fillId="0" borderId="0" xfId="0" applyFont="1" applyFill="1" applyAlignment="1">
      <alignment horizontal="left" vertical="top" shrinkToFit="1"/>
    </xf>
    <xf numFmtId="38" fontId="2" fillId="0" borderId="0" xfId="0" applyNumberFormat="1" applyFont="1" applyFill="1" applyAlignment="1">
      <alignment horizontal="right" vertical="top"/>
    </xf>
    <xf numFmtId="0" fontId="2" fillId="0" borderId="0" xfId="0" applyNumberFormat="1" applyFont="1" applyFill="1" applyAlignment="1">
      <alignment horizontal="left" vertical="top" wrapText="1"/>
    </xf>
    <xf numFmtId="43" fontId="1" fillId="0" borderId="0" xfId="42" applyFont="1" applyFill="1" applyAlignment="1" quotePrefix="1">
      <alignment horizontal="right" vertical="top"/>
    </xf>
    <xf numFmtId="43" fontId="2" fillId="0" borderId="0" xfId="42" applyFont="1" applyFill="1" applyAlignment="1">
      <alignment horizontal="right" vertical="top"/>
    </xf>
    <xf numFmtId="214" fontId="1" fillId="0" borderId="0" xfId="42" applyNumberFormat="1" applyFont="1" applyFill="1" applyAlignment="1" quotePrefix="1">
      <alignment horizontal="right" vertical="top"/>
    </xf>
    <xf numFmtId="0" fontId="5" fillId="0" borderId="0" xfId="0" applyFont="1" applyFill="1" applyAlignment="1">
      <alignment vertical="top"/>
    </xf>
    <xf numFmtId="43" fontId="2" fillId="0" borderId="0" xfId="42" applyFont="1" applyBorder="1" applyAlignment="1">
      <alignment vertical="top"/>
    </xf>
    <xf numFmtId="0" fontId="2" fillId="0" borderId="0" xfId="0" applyFont="1" applyAlignment="1">
      <alignment horizontal="right" wrapText="1"/>
    </xf>
    <xf numFmtId="2" fontId="2" fillId="0" borderId="0" xfId="0" applyNumberFormat="1" applyFont="1" applyAlignment="1">
      <alignment horizontal="left" vertical="top"/>
    </xf>
    <xf numFmtId="3" fontId="2" fillId="0" borderId="0" xfId="0" applyNumberFormat="1" applyFont="1" applyAlignment="1">
      <alignment vertical="top"/>
    </xf>
    <xf numFmtId="0" fontId="2" fillId="0" borderId="0" xfId="0" applyFont="1" applyFill="1" applyAlignment="1" quotePrefix="1">
      <alignment horizontal="justify" vertical="top"/>
    </xf>
    <xf numFmtId="193" fontId="2" fillId="0" borderId="15" xfId="42" applyNumberFormat="1" applyFont="1" applyFill="1" applyBorder="1" applyAlignment="1">
      <alignment horizontal="right" vertical="top"/>
    </xf>
    <xf numFmtId="193" fontId="2" fillId="0" borderId="16" xfId="42" applyNumberFormat="1" applyFont="1" applyFill="1" applyBorder="1" applyAlignment="1">
      <alignment horizontal="right" vertical="top"/>
    </xf>
    <xf numFmtId="38" fontId="2" fillId="0" borderId="0" xfId="0" applyNumberFormat="1" applyFont="1" applyAlignment="1">
      <alignment horizontal="right" wrapText="1"/>
    </xf>
    <xf numFmtId="38" fontId="2" fillId="0" borderId="11" xfId="0" applyNumberFormat="1" applyFont="1" applyBorder="1" applyAlignment="1">
      <alignment wrapText="1"/>
    </xf>
    <xf numFmtId="41" fontId="2" fillId="0" borderId="0" xfId="0" applyNumberFormat="1" applyFont="1" applyAlignment="1">
      <alignment horizontal="right" wrapText="1"/>
    </xf>
    <xf numFmtId="0" fontId="1" fillId="0" borderId="0" xfId="0" applyFont="1" applyAlignment="1" quotePrefix="1">
      <alignment horizontal="right" vertical="top"/>
    </xf>
    <xf numFmtId="38" fontId="2" fillId="0" borderId="12" xfId="0" applyNumberFormat="1" applyFont="1" applyBorder="1" applyAlignment="1">
      <alignment vertical="top"/>
    </xf>
    <xf numFmtId="38" fontId="2" fillId="0" borderId="17" xfId="0" applyNumberFormat="1" applyFont="1" applyBorder="1" applyAlignment="1">
      <alignment vertical="top"/>
    </xf>
    <xf numFmtId="38" fontId="2" fillId="0" borderId="18" xfId="0" applyNumberFormat="1" applyFont="1" applyBorder="1" applyAlignment="1">
      <alignment vertical="top"/>
    </xf>
    <xf numFmtId="38" fontId="2" fillId="0" borderId="19" xfId="0" applyNumberFormat="1" applyFont="1" applyBorder="1" applyAlignment="1">
      <alignment vertical="top"/>
    </xf>
    <xf numFmtId="38" fontId="2" fillId="0" borderId="20" xfId="0" applyNumberFormat="1" applyFont="1" applyBorder="1" applyAlignment="1">
      <alignment vertical="top"/>
    </xf>
    <xf numFmtId="38" fontId="2" fillId="0" borderId="11" xfId="0" applyNumberFormat="1" applyFont="1" applyBorder="1" applyAlignment="1">
      <alignment vertical="top"/>
    </xf>
    <xf numFmtId="38" fontId="2" fillId="0" borderId="0" xfId="42" applyNumberFormat="1" applyFont="1" applyFill="1" applyBorder="1" applyAlignment="1" quotePrefix="1">
      <alignment horizontal="right" vertical="top"/>
    </xf>
    <xf numFmtId="38" fontId="2" fillId="0" borderId="10" xfId="42" applyNumberFormat="1" applyFont="1" applyFill="1" applyBorder="1" applyAlignment="1" quotePrefix="1">
      <alignment horizontal="right" vertical="top"/>
    </xf>
    <xf numFmtId="38" fontId="2" fillId="0" borderId="11" xfId="42" applyNumberFormat="1" applyFont="1" applyFill="1" applyBorder="1" applyAlignment="1" quotePrefix="1">
      <alignment horizontal="right" vertical="top"/>
    </xf>
    <xf numFmtId="38" fontId="2" fillId="0" borderId="11" xfId="0" applyNumberFormat="1" applyFont="1" applyFill="1" applyBorder="1" applyAlignment="1">
      <alignment horizontal="right" vertical="top"/>
    </xf>
    <xf numFmtId="193" fontId="2" fillId="0" borderId="13" xfId="42" applyNumberFormat="1" applyFont="1" applyFill="1" applyBorder="1" applyAlignment="1">
      <alignment vertical="top"/>
    </xf>
    <xf numFmtId="193" fontId="2" fillId="0" borderId="12" xfId="42" applyNumberFormat="1" applyFont="1" applyFill="1" applyBorder="1" applyAlignment="1">
      <alignment vertical="top"/>
    </xf>
    <xf numFmtId="2" fontId="2" fillId="0" borderId="0" xfId="0" applyNumberFormat="1" applyFont="1" applyBorder="1" applyAlignment="1">
      <alignment horizontal="left" vertical="justify" wrapText="1"/>
    </xf>
    <xf numFmtId="40" fontId="2" fillId="0" borderId="14" xfId="0" applyNumberFormat="1" applyFont="1" applyFill="1" applyBorder="1" applyAlignment="1">
      <alignment vertical="top"/>
    </xf>
    <xf numFmtId="40" fontId="2" fillId="0" borderId="0" xfId="0" applyNumberFormat="1" applyFont="1" applyAlignment="1">
      <alignment horizontal="left" vertical="top"/>
    </xf>
    <xf numFmtId="3" fontId="1" fillId="0" borderId="0" xfId="0" applyNumberFormat="1" applyFont="1" applyAlignment="1">
      <alignment vertical="top"/>
    </xf>
    <xf numFmtId="38" fontId="2" fillId="0" borderId="11" xfId="42" applyNumberFormat="1" applyFont="1" applyFill="1" applyBorder="1" applyAlignment="1">
      <alignment horizontal="right" vertical="top"/>
    </xf>
    <xf numFmtId="0" fontId="2" fillId="0" borderId="0" xfId="0" applyFont="1" applyFill="1" applyAlignment="1" quotePrefix="1">
      <alignment/>
    </xf>
    <xf numFmtId="0" fontId="2" fillId="0" borderId="0" xfId="0" applyFont="1" applyAlignment="1">
      <alignment/>
    </xf>
    <xf numFmtId="0" fontId="1" fillId="0" borderId="0" xfId="0" applyFont="1" applyFill="1" applyAlignment="1" quotePrefix="1">
      <alignment/>
    </xf>
    <xf numFmtId="37" fontId="2" fillId="0" borderId="0" xfId="0" applyNumberFormat="1" applyFont="1" applyFill="1" applyBorder="1" applyAlignment="1">
      <alignment vertical="top"/>
    </xf>
    <xf numFmtId="38" fontId="2" fillId="0" borderId="0" xfId="0" applyNumberFormat="1" applyFont="1" applyAlignment="1">
      <alignment vertical="top"/>
    </xf>
    <xf numFmtId="0" fontId="2" fillId="0" borderId="0" xfId="0" applyFont="1" applyFill="1" applyAlignment="1">
      <alignment horizontal="justify" vertical="center" wrapText="1"/>
    </xf>
    <xf numFmtId="0" fontId="2" fillId="0" borderId="0" xfId="0" applyFont="1" applyFill="1" applyAlignment="1">
      <alignment horizontal="justify" vertical="top"/>
    </xf>
    <xf numFmtId="0" fontId="2" fillId="0" borderId="0" xfId="0" applyFont="1" applyAlignment="1">
      <alignment vertical="top" wrapText="1"/>
    </xf>
    <xf numFmtId="0" fontId="1" fillId="0" borderId="0" xfId="0" applyFont="1" applyBorder="1" applyAlignment="1">
      <alignment horizontal="justify" vertical="top"/>
    </xf>
    <xf numFmtId="0" fontId="1" fillId="0" borderId="0" xfId="0" applyFont="1" applyBorder="1" applyAlignment="1">
      <alignment horizontal="right" vertical="justify" wrapText="1"/>
    </xf>
    <xf numFmtId="0" fontId="2" fillId="0" borderId="0" xfId="0" applyFont="1" applyFill="1" applyAlignment="1">
      <alignment horizontal="justify" vertical="top" wrapText="1"/>
    </xf>
    <xf numFmtId="0" fontId="2" fillId="0" borderId="0" xfId="0" applyFont="1" applyFill="1" applyBorder="1" applyAlignment="1">
      <alignment horizontal="justify" vertical="top"/>
    </xf>
    <xf numFmtId="0" fontId="1" fillId="0" borderId="0" xfId="0" applyFont="1" applyFill="1" applyBorder="1" applyAlignment="1">
      <alignment horizontal="justify" vertical="justify" wrapText="1"/>
    </xf>
    <xf numFmtId="0" fontId="2" fillId="0" borderId="0" xfId="0" applyFont="1" applyAlignment="1">
      <alignment wrapText="1"/>
    </xf>
    <xf numFmtId="0" fontId="2" fillId="0" borderId="0" xfId="0" applyFont="1" applyBorder="1" applyAlignment="1">
      <alignment horizontal="justify" vertical="top"/>
    </xf>
    <xf numFmtId="0" fontId="2" fillId="0" borderId="0" xfId="0" applyFont="1" applyAlignment="1">
      <alignment horizontal="justify" vertical="justify" wrapText="1"/>
    </xf>
    <xf numFmtId="0" fontId="2" fillId="0" borderId="0" xfId="0" applyFont="1" applyFill="1" applyBorder="1" applyAlignment="1">
      <alignment horizontal="justify" vertical="justify" wrapText="1"/>
    </xf>
    <xf numFmtId="38" fontId="2" fillId="0" borderId="0" xfId="0" applyNumberFormat="1" applyFont="1" applyBorder="1" applyAlignment="1">
      <alignment horizontal="right" vertical="justify" wrapText="1"/>
    </xf>
    <xf numFmtId="0" fontId="2" fillId="0" borderId="0" xfId="0" applyFont="1" applyFill="1" applyBorder="1" applyAlignment="1">
      <alignment horizontal="justify" vertical="top" wrapText="1"/>
    </xf>
    <xf numFmtId="0" fontId="1" fillId="0" borderId="0" xfId="0" applyFont="1" applyFill="1" applyBorder="1" applyAlignment="1">
      <alignment horizontal="justify" vertical="top" wrapText="1"/>
    </xf>
    <xf numFmtId="0" fontId="2" fillId="0" borderId="0" xfId="0" applyFont="1" applyFill="1" applyAlignment="1">
      <alignment/>
    </xf>
    <xf numFmtId="0" fontId="2" fillId="0" borderId="0" xfId="0" applyFont="1" applyAlignment="1">
      <alignment/>
    </xf>
    <xf numFmtId="0" fontId="2" fillId="0" borderId="0" xfId="0" applyFont="1" applyBorder="1" applyAlignment="1">
      <alignment horizontal="left" vertical="justify" wrapText="1"/>
    </xf>
    <xf numFmtId="0" fontId="2" fillId="0" borderId="0" xfId="0" applyFont="1" applyFill="1" applyAlignment="1">
      <alignment horizontal="justify" vertical="justify" wrapText="1"/>
    </xf>
    <xf numFmtId="0" fontId="2" fillId="0" borderId="0" xfId="0" applyFont="1" applyAlignment="1">
      <alignment horizontal="justify" vertical="top" wrapText="1"/>
    </xf>
    <xf numFmtId="0" fontId="1" fillId="0" borderId="0" xfId="0" applyFont="1" applyFill="1" applyBorder="1" applyAlignment="1">
      <alignment horizontal="left" vertical="justify" wrapText="1"/>
    </xf>
    <xf numFmtId="0" fontId="1" fillId="0" borderId="0" xfId="0" applyFont="1" applyBorder="1" applyAlignment="1">
      <alignment horizontal="left" vertical="justify" wrapText="1"/>
    </xf>
    <xf numFmtId="0" fontId="1" fillId="0" borderId="0" xfId="0" applyFont="1" applyFill="1" applyAlignment="1">
      <alignment horizontal="justify" vertical="top" wrapText="1"/>
    </xf>
    <xf numFmtId="0" fontId="1" fillId="0" borderId="0" xfId="0" applyFont="1" applyFill="1" applyAlignment="1">
      <alignment horizontal="justify" vertical="justify" wrapText="1"/>
    </xf>
    <xf numFmtId="193" fontId="1" fillId="0" borderId="0" xfId="0" applyNumberFormat="1" applyFont="1" applyBorder="1" applyAlignment="1">
      <alignment horizontal="right" vertical="top"/>
    </xf>
    <xf numFmtId="193" fontId="1" fillId="0" borderId="0" xfId="0" applyNumberFormat="1" applyFont="1" applyAlignment="1">
      <alignment horizontal="right" vertical="top"/>
    </xf>
    <xf numFmtId="38" fontId="2" fillId="0" borderId="0" xfId="0" applyNumberFormat="1" applyFont="1" applyAlignment="1">
      <alignment/>
    </xf>
    <xf numFmtId="38" fontId="2" fillId="0" borderId="0" xfId="0" applyNumberFormat="1" applyFont="1" applyFill="1" applyAlignment="1">
      <alignment vertical="top"/>
    </xf>
    <xf numFmtId="0" fontId="2" fillId="0" borderId="0" xfId="0" applyNumberFormat="1" applyFont="1" applyFill="1" applyAlignment="1" quotePrefix="1">
      <alignment horizontal="left" vertical="top"/>
    </xf>
    <xf numFmtId="193" fontId="2" fillId="0" borderId="11" xfId="42" applyNumberFormat="1" applyFont="1" applyFill="1" applyBorder="1" applyAlignment="1">
      <alignment horizontal="right" vertical="top"/>
    </xf>
    <xf numFmtId="193" fontId="2" fillId="0" borderId="14" xfId="42" applyNumberFormat="1" applyFont="1" applyFill="1" applyBorder="1" applyAlignment="1">
      <alignment vertical="top"/>
    </xf>
    <xf numFmtId="0" fontId="2" fillId="0" borderId="0" xfId="0" applyFont="1" applyAlignment="1">
      <alignment horizontal="left" vertical="top" wrapText="1"/>
    </xf>
    <xf numFmtId="4" fontId="2" fillId="0" borderId="0" xfId="0" applyNumberFormat="1" applyFont="1" applyAlignment="1">
      <alignment horizontal="justify" vertical="justify" wrapText="1"/>
    </xf>
    <xf numFmtId="0" fontId="2" fillId="0" borderId="0" xfId="0" applyFont="1" applyBorder="1" applyAlignment="1">
      <alignment horizontal="justify" vertical="justify" wrapText="1"/>
    </xf>
    <xf numFmtId="38" fontId="2" fillId="0" borderId="0" xfId="0" applyNumberFormat="1" applyFont="1" applyAlignment="1">
      <alignment horizontal="right" vertical="top" wrapText="1"/>
    </xf>
    <xf numFmtId="0" fontId="2" fillId="0" borderId="0" xfId="0" applyFont="1" applyAlignment="1">
      <alignment horizontal="right" vertical="top" wrapText="1"/>
    </xf>
    <xf numFmtId="38" fontId="2" fillId="0" borderId="11" xfId="0" applyNumberFormat="1" applyFont="1" applyBorder="1" applyAlignment="1">
      <alignment horizontal="right" vertical="top" wrapText="1"/>
    </xf>
    <xf numFmtId="38" fontId="2" fillId="0" borderId="14" xfId="0" applyNumberFormat="1" applyFont="1" applyFill="1" applyBorder="1" applyAlignment="1">
      <alignment horizontal="right" vertical="top" wrapText="1"/>
    </xf>
    <xf numFmtId="15" fontId="1" fillId="0" borderId="0" xfId="0" applyNumberFormat="1" applyFont="1" applyAlignment="1" quotePrefix="1">
      <alignment horizontal="right"/>
    </xf>
    <xf numFmtId="0" fontId="1" fillId="0" borderId="0" xfId="0" applyFont="1" applyAlignment="1">
      <alignment horizontal="center" vertical="top"/>
    </xf>
    <xf numFmtId="0" fontId="2" fillId="0" borderId="0" xfId="0" applyFont="1" applyFill="1" applyAlignment="1">
      <alignment horizontal="justify" vertical="top"/>
    </xf>
    <xf numFmtId="0" fontId="2" fillId="0" borderId="0" xfId="0" applyFont="1" applyAlignment="1">
      <alignment vertical="top" wrapText="1"/>
    </xf>
    <xf numFmtId="0" fontId="0" fillId="0" borderId="0" xfId="0" applyAlignment="1">
      <alignment vertical="top" wrapText="1"/>
    </xf>
    <xf numFmtId="43" fontId="1" fillId="0" borderId="0" xfId="42" applyNumberFormat="1" applyFont="1" applyAlignment="1">
      <alignment horizontal="left" vertical="top" wrapText="1"/>
    </xf>
    <xf numFmtId="43" fontId="0" fillId="0" borderId="0" xfId="0" applyNumberFormat="1" applyAlignment="1">
      <alignment horizontal="left" vertical="top" wrapText="1"/>
    </xf>
    <xf numFmtId="0" fontId="2" fillId="0" borderId="0" xfId="0" applyFont="1" applyAlignment="1">
      <alignment horizontal="justify" vertical="top"/>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1" fillId="0" borderId="0" xfId="0" applyNumberFormat="1" applyFont="1" applyFill="1" applyAlignment="1">
      <alignment horizontal="center" vertical="top" wrapText="1"/>
    </xf>
    <xf numFmtId="0" fontId="2" fillId="0" borderId="0" xfId="0" applyNumberFormat="1" applyFont="1" applyFill="1" applyAlignment="1">
      <alignment horizontal="center" vertical="top" wrapText="1"/>
    </xf>
    <xf numFmtId="0" fontId="1" fillId="0" borderId="0" xfId="0" applyFont="1" applyBorder="1" applyAlignment="1">
      <alignment horizontal="justify" vertical="top"/>
    </xf>
    <xf numFmtId="0" fontId="1" fillId="0" borderId="10" xfId="0" applyFont="1" applyBorder="1" applyAlignment="1">
      <alignment horizontal="justify" vertical="top"/>
    </xf>
    <xf numFmtId="0" fontId="2" fillId="0" borderId="0" xfId="0" applyFont="1" applyAlignment="1">
      <alignment horizontal="left" vertical="top" wrapText="1"/>
    </xf>
    <xf numFmtId="0" fontId="2" fillId="0" borderId="0" xfId="0" applyFont="1" applyFill="1" applyBorder="1" applyAlignment="1">
      <alignment horizontal="justify" vertical="top"/>
    </xf>
    <xf numFmtId="0" fontId="2" fillId="0" borderId="0" xfId="0" applyFont="1" applyBorder="1" applyAlignment="1">
      <alignment horizontal="justify" vertical="top"/>
    </xf>
    <xf numFmtId="0" fontId="1" fillId="0" borderId="0" xfId="0" applyFont="1" applyBorder="1" applyAlignment="1">
      <alignment horizontal="right" vertical="justify" wrapText="1"/>
    </xf>
    <xf numFmtId="0" fontId="5" fillId="0" borderId="0" xfId="0" applyFont="1" applyAlignment="1">
      <alignment horizontal="justify" vertical="top" wrapText="1"/>
    </xf>
    <xf numFmtId="0" fontId="2" fillId="0" borderId="0" xfId="0" applyFont="1" applyAlignment="1">
      <alignment horizontal="justify" vertical="top" wrapText="1"/>
    </xf>
    <xf numFmtId="0" fontId="1" fillId="0" borderId="0" xfId="0" applyFont="1" applyFill="1" applyBorder="1" applyAlignment="1">
      <alignment horizontal="justify" vertical="justify" wrapText="1"/>
    </xf>
    <xf numFmtId="0" fontId="2" fillId="0" borderId="0" xfId="0" applyFont="1" applyAlignment="1">
      <alignment horizontal="justify" wrapText="1"/>
    </xf>
    <xf numFmtId="0" fontId="2" fillId="0" borderId="0" xfId="0" applyFont="1" applyAlignment="1">
      <alignment wrapText="1"/>
    </xf>
    <xf numFmtId="0" fontId="1" fillId="0" borderId="0" xfId="0" applyFont="1" applyAlignment="1">
      <alignment wrapText="1"/>
    </xf>
    <xf numFmtId="38" fontId="2" fillId="0" borderId="0" xfId="0" applyNumberFormat="1" applyFont="1" applyBorder="1" applyAlignment="1">
      <alignment horizontal="right" vertical="justify" wrapText="1"/>
    </xf>
    <xf numFmtId="0" fontId="2" fillId="0" borderId="11" xfId="0" applyFont="1" applyBorder="1" applyAlignment="1">
      <alignment horizontal="justify" vertical="justify" wrapText="1"/>
    </xf>
    <xf numFmtId="0" fontId="2" fillId="0" borderId="0" xfId="0" applyFont="1" applyAlignment="1">
      <alignment horizontal="justify" vertical="justify" wrapText="1"/>
    </xf>
    <xf numFmtId="0" fontId="2" fillId="0" borderId="0" xfId="0" applyFont="1" applyFill="1" applyBorder="1" applyAlignment="1">
      <alignment horizontal="justify" vertical="justify" wrapText="1"/>
    </xf>
    <xf numFmtId="38" fontId="2" fillId="0" borderId="11" xfId="0" applyNumberFormat="1" applyFont="1" applyBorder="1" applyAlignment="1">
      <alignment horizontal="right" vertical="justify" wrapText="1"/>
    </xf>
    <xf numFmtId="0" fontId="2" fillId="0" borderId="11" xfId="0" applyFont="1" applyBorder="1" applyAlignment="1">
      <alignment horizontal="right"/>
    </xf>
    <xf numFmtId="0" fontId="2" fillId="0" borderId="0" xfId="0" applyFont="1" applyFill="1" applyBorder="1" applyAlignment="1">
      <alignment horizontal="justify" vertical="top" wrapText="1"/>
    </xf>
    <xf numFmtId="0" fontId="1" fillId="0" borderId="0" xfId="0" applyFont="1" applyFill="1" applyBorder="1" applyAlignment="1">
      <alignment horizontal="justify" vertical="top" wrapText="1"/>
    </xf>
    <xf numFmtId="0" fontId="2" fillId="0" borderId="0" xfId="0" applyFont="1" applyFill="1" applyAlignment="1">
      <alignment/>
    </xf>
    <xf numFmtId="0" fontId="2" fillId="0" borderId="0" xfId="0" applyFont="1" applyAlignment="1">
      <alignment/>
    </xf>
    <xf numFmtId="49" fontId="2" fillId="0" borderId="0" xfId="0" applyNumberFormat="1" applyFont="1" applyFill="1" applyAlignment="1">
      <alignment horizontal="left" vertical="top"/>
    </xf>
    <xf numFmtId="0" fontId="2" fillId="0" borderId="0" xfId="0" applyFont="1" applyBorder="1" applyAlignment="1">
      <alignment horizontal="left" vertical="justify" wrapText="1"/>
    </xf>
    <xf numFmtId="0" fontId="2" fillId="0" borderId="10" xfId="0" applyFont="1" applyFill="1" applyBorder="1" applyAlignment="1">
      <alignment horizontal="justify" vertical="justify" wrapText="1"/>
    </xf>
    <xf numFmtId="0" fontId="1" fillId="0" borderId="0" xfId="0" applyFont="1" applyFill="1" applyBorder="1" applyAlignment="1">
      <alignment horizontal="left" vertical="justify" wrapText="1"/>
    </xf>
    <xf numFmtId="0" fontId="1" fillId="0" borderId="0" xfId="0" applyFont="1" applyBorder="1" applyAlignment="1">
      <alignment horizontal="left" vertical="justify" wrapText="1"/>
    </xf>
    <xf numFmtId="0" fontId="2" fillId="0" borderId="10" xfId="0" applyFont="1" applyBorder="1" applyAlignment="1">
      <alignment horizontal="left" vertical="justify" wrapText="1"/>
    </xf>
    <xf numFmtId="38" fontId="2" fillId="0" borderId="10" xfId="0" applyNumberFormat="1" applyFont="1" applyBorder="1" applyAlignment="1">
      <alignment horizontal="right" vertical="justify" wrapText="1"/>
    </xf>
    <xf numFmtId="0" fontId="1" fillId="0" borderId="11" xfId="0" applyFont="1" applyFill="1" applyBorder="1" applyAlignment="1">
      <alignment horizontal="justify" vertical="justify" wrapText="1"/>
    </xf>
    <xf numFmtId="0" fontId="1" fillId="0" borderId="0" xfId="0" applyFont="1" applyFill="1" applyAlignment="1">
      <alignment horizontal="center" vertical="top" wrapText="1"/>
    </xf>
    <xf numFmtId="0" fontId="2" fillId="0" borderId="0" xfId="0" applyFont="1" applyAlignment="1">
      <alignment horizontal="center" vertical="top" wrapText="1"/>
    </xf>
    <xf numFmtId="0" fontId="1" fillId="0" borderId="0" xfId="0" applyFont="1" applyFill="1" applyAlignment="1">
      <alignment horizontal="justify" vertical="top" wrapText="1"/>
    </xf>
    <xf numFmtId="0" fontId="1" fillId="0" borderId="0" xfId="0" applyFont="1" applyFill="1" applyAlignment="1">
      <alignment horizontal="justify" vertical="justify" wrapText="1"/>
    </xf>
    <xf numFmtId="0" fontId="2" fillId="0" borderId="0" xfId="0" applyFont="1" applyFill="1" applyAlignment="1">
      <alignment horizontal="justify" vertical="justify" wrapText="1"/>
    </xf>
    <xf numFmtId="0" fontId="1" fillId="0" borderId="0" xfId="0" applyFont="1" applyAlignment="1">
      <alignment vertical="top"/>
    </xf>
    <xf numFmtId="2" fontId="2" fillId="0" borderId="0" xfId="0" applyNumberFormat="1" applyFont="1" applyBorder="1" applyAlignment="1">
      <alignment horizontal="justify" vertical="justify" wrapText="1"/>
    </xf>
    <xf numFmtId="0" fontId="1" fillId="0" borderId="0" xfId="0" applyFont="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xdr:col>
      <xdr:colOff>1123950</xdr:colOff>
      <xdr:row>4</xdr:row>
      <xdr:rowOff>9525</xdr:rowOff>
    </xdr:to>
    <xdr:pic>
      <xdr:nvPicPr>
        <xdr:cNvPr id="1" name="Picture 7"/>
        <xdr:cNvPicPr preferRelativeResize="1">
          <a:picLocks noChangeAspect="1"/>
        </xdr:cNvPicPr>
      </xdr:nvPicPr>
      <xdr:blipFill>
        <a:blip r:embed="rId1"/>
        <a:stretch>
          <a:fillRect/>
        </a:stretch>
      </xdr:blipFill>
      <xdr:spPr>
        <a:xfrm>
          <a:off x="28575" y="57150"/>
          <a:ext cx="13716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1</xdr:col>
      <xdr:colOff>1143000</xdr:colOff>
      <xdr:row>4</xdr:row>
      <xdr:rowOff>9525</xdr:rowOff>
    </xdr:to>
    <xdr:pic>
      <xdr:nvPicPr>
        <xdr:cNvPr id="1" name="Picture 7"/>
        <xdr:cNvPicPr preferRelativeResize="1">
          <a:picLocks noChangeAspect="1"/>
        </xdr:cNvPicPr>
      </xdr:nvPicPr>
      <xdr:blipFill>
        <a:blip r:embed="rId1"/>
        <a:stretch>
          <a:fillRect/>
        </a:stretch>
      </xdr:blipFill>
      <xdr:spPr>
        <a:xfrm>
          <a:off x="38100" y="57150"/>
          <a:ext cx="13620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104775</xdr:rowOff>
    </xdr:to>
    <xdr:pic>
      <xdr:nvPicPr>
        <xdr:cNvPr id="1" name="Picture 2"/>
        <xdr:cNvPicPr preferRelativeResize="1">
          <a:picLocks noChangeAspect="1"/>
        </xdr:cNvPicPr>
      </xdr:nvPicPr>
      <xdr:blipFill>
        <a:blip r:embed="rId1"/>
        <a:stretch>
          <a:fillRect/>
        </a:stretch>
      </xdr:blipFill>
      <xdr:spPr>
        <a:xfrm>
          <a:off x="0" y="0"/>
          <a:ext cx="1400175"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104775</xdr:rowOff>
    </xdr:to>
    <xdr:pic>
      <xdr:nvPicPr>
        <xdr:cNvPr id="1" name="Picture 3"/>
        <xdr:cNvPicPr preferRelativeResize="1">
          <a:picLocks noChangeAspect="1"/>
        </xdr:cNvPicPr>
      </xdr:nvPicPr>
      <xdr:blipFill>
        <a:blip r:embed="rId1"/>
        <a:stretch>
          <a:fillRect/>
        </a:stretch>
      </xdr:blipFill>
      <xdr:spPr>
        <a:xfrm>
          <a:off x="0" y="0"/>
          <a:ext cx="1400175"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3</xdr:col>
      <xdr:colOff>609600</xdr:colOff>
      <xdr:row>4</xdr:row>
      <xdr:rowOff>9525</xdr:rowOff>
    </xdr:to>
    <xdr:pic>
      <xdr:nvPicPr>
        <xdr:cNvPr id="1" name="Picture 2"/>
        <xdr:cNvPicPr preferRelativeResize="1">
          <a:picLocks noChangeAspect="1"/>
        </xdr:cNvPicPr>
      </xdr:nvPicPr>
      <xdr:blipFill>
        <a:blip r:embed="rId1"/>
        <a:stretch>
          <a:fillRect/>
        </a:stretch>
      </xdr:blipFill>
      <xdr:spPr>
        <a:xfrm>
          <a:off x="28575" y="57150"/>
          <a:ext cx="14001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I58"/>
  <sheetViews>
    <sheetView view="pageBreakPreview" zoomScaleNormal="120" zoomScaleSheetLayoutView="100" zoomScalePageLayoutView="0" workbookViewId="0" topLeftCell="A34">
      <selection activeCell="E19" sqref="E19"/>
    </sheetView>
  </sheetViews>
  <sheetFormatPr defaultColWidth="9.140625" defaultRowHeight="12.75"/>
  <cols>
    <col min="1" max="1" width="4.140625" style="2" customWidth="1"/>
    <col min="2" max="2" width="24.421875" style="2" customWidth="1"/>
    <col min="3" max="3" width="9.7109375" style="2" customWidth="1"/>
    <col min="4" max="4" width="12.7109375" style="2" customWidth="1"/>
    <col min="5" max="5" width="13.421875" style="2" customWidth="1"/>
    <col min="6" max="6" width="2.140625" style="2" customWidth="1"/>
    <col min="7" max="7" width="12.7109375" style="2" customWidth="1"/>
    <col min="8" max="8" width="14.140625" style="2" customWidth="1"/>
    <col min="9" max="16384" width="9.140625" style="2" customWidth="1"/>
  </cols>
  <sheetData>
    <row r="5" ht="15.75">
      <c r="A5" s="27" t="s">
        <v>339</v>
      </c>
    </row>
    <row r="6" ht="12.75">
      <c r="A6" s="1"/>
    </row>
    <row r="7" ht="12.75">
      <c r="A7" s="1" t="s">
        <v>113</v>
      </c>
    </row>
    <row r="8" ht="12.75">
      <c r="A8" s="1" t="s">
        <v>143</v>
      </c>
    </row>
    <row r="9" ht="12.75">
      <c r="A9" s="2" t="s">
        <v>276</v>
      </c>
    </row>
    <row r="11" spans="4:8" ht="12.75">
      <c r="D11" s="194" t="s">
        <v>222</v>
      </c>
      <c r="E11" s="194"/>
      <c r="G11" s="194" t="s">
        <v>223</v>
      </c>
      <c r="H11" s="194"/>
    </row>
    <row r="12" spans="4:8" ht="12.75">
      <c r="D12" s="3"/>
      <c r="E12" s="4" t="s">
        <v>129</v>
      </c>
      <c r="F12" s="3"/>
      <c r="G12" s="3"/>
      <c r="H12" s="4"/>
    </row>
    <row r="13" spans="4:8" ht="14.25" customHeight="1">
      <c r="D13" s="4" t="s">
        <v>340</v>
      </c>
      <c r="E13" s="4" t="s">
        <v>265</v>
      </c>
      <c r="F13" s="3"/>
      <c r="G13" s="60" t="s">
        <v>146</v>
      </c>
      <c r="H13" s="4" t="str">
        <f>G13</f>
        <v>6 months</v>
      </c>
    </row>
    <row r="14" spans="4:8" ht="13.5" customHeight="1">
      <c r="D14" s="4" t="s">
        <v>281</v>
      </c>
      <c r="E14" s="31" t="s">
        <v>130</v>
      </c>
      <c r="F14" s="3"/>
      <c r="G14" s="60" t="s">
        <v>225</v>
      </c>
      <c r="H14" s="4" t="str">
        <f>G14</f>
        <v>Cumulative</v>
      </c>
    </row>
    <row r="15" spans="4:8" ht="12.75">
      <c r="D15" s="5" t="s">
        <v>144</v>
      </c>
      <c r="E15" s="5" t="s">
        <v>145</v>
      </c>
      <c r="F15" s="3"/>
      <c r="G15" s="5" t="str">
        <f>D15</f>
        <v>31 Mar 2012</v>
      </c>
      <c r="H15" s="5" t="str">
        <f>E15</f>
        <v>31 Mar 2011</v>
      </c>
    </row>
    <row r="16" spans="3:8" ht="12.75">
      <c r="C16" s="1" t="s">
        <v>217</v>
      </c>
      <c r="D16" s="5" t="s">
        <v>341</v>
      </c>
      <c r="E16" s="5" t="s">
        <v>341</v>
      </c>
      <c r="G16" s="5" t="s">
        <v>341</v>
      </c>
      <c r="H16" s="5" t="s">
        <v>341</v>
      </c>
    </row>
    <row r="18" spans="1:8" ht="12.75">
      <c r="A18" s="2" t="s">
        <v>342</v>
      </c>
      <c r="D18" s="16">
        <v>37343</v>
      </c>
      <c r="E18" s="16">
        <v>32336</v>
      </c>
      <c r="G18" s="16">
        <v>78697</v>
      </c>
      <c r="H18" s="16">
        <v>61503</v>
      </c>
    </row>
    <row r="19" spans="4:8" ht="12.75">
      <c r="D19" s="28"/>
      <c r="E19" s="28"/>
      <c r="F19" s="29"/>
      <c r="G19" s="28"/>
      <c r="H19" s="28"/>
    </row>
    <row r="20" spans="1:8" ht="12.75">
      <c r="A20" s="2" t="s">
        <v>175</v>
      </c>
      <c r="D20" s="16">
        <v>-27830</v>
      </c>
      <c r="E20" s="16">
        <v>-26572</v>
      </c>
      <c r="F20" s="29"/>
      <c r="G20" s="16">
        <v>-59590</v>
      </c>
      <c r="H20" s="16">
        <v>-48651</v>
      </c>
    </row>
    <row r="21" spans="4:8" ht="12.75">
      <c r="D21" s="24"/>
      <c r="E21" s="24"/>
      <c r="F21" s="29"/>
      <c r="G21" s="24"/>
      <c r="H21" s="24"/>
    </row>
    <row r="22" spans="1:8" ht="12.75">
      <c r="A22" s="2" t="s">
        <v>277</v>
      </c>
      <c r="D22" s="16">
        <f>SUM(D18:D21)</f>
        <v>9513</v>
      </c>
      <c r="E22" s="16">
        <f>SUM(E18:E21)</f>
        <v>5764</v>
      </c>
      <c r="F22" s="29"/>
      <c r="G22" s="16">
        <f>SUM(G18:G21)</f>
        <v>19107</v>
      </c>
      <c r="H22" s="16">
        <f>SUM(H18:H21)</f>
        <v>12852</v>
      </c>
    </row>
    <row r="23" spans="4:8" ht="12.75">
      <c r="D23" s="28"/>
      <c r="E23" s="28"/>
      <c r="F23" s="29"/>
      <c r="G23" s="28"/>
      <c r="H23" s="28"/>
    </row>
    <row r="24" spans="1:8" ht="12.75">
      <c r="A24" s="2" t="s">
        <v>295</v>
      </c>
      <c r="D24" s="16">
        <v>204</v>
      </c>
      <c r="E24" s="16">
        <v>362</v>
      </c>
      <c r="F24" s="29"/>
      <c r="G24" s="16">
        <v>688</v>
      </c>
      <c r="H24" s="16">
        <v>737</v>
      </c>
    </row>
    <row r="25" spans="4:8" ht="12.75">
      <c r="D25" s="28"/>
      <c r="E25" s="28"/>
      <c r="F25" s="29"/>
      <c r="G25" s="28"/>
      <c r="H25" s="28"/>
    </row>
    <row r="26" spans="1:8" ht="12.75">
      <c r="A26" s="2" t="s">
        <v>206</v>
      </c>
      <c r="D26" s="16">
        <v>-790</v>
      </c>
      <c r="E26" s="16">
        <v>-879</v>
      </c>
      <c r="F26" s="29"/>
      <c r="G26" s="16">
        <v>-1613</v>
      </c>
      <c r="H26" s="16">
        <v>-1544</v>
      </c>
    </row>
    <row r="27" spans="4:8" ht="12.75">
      <c r="D27" s="28"/>
      <c r="E27" s="28"/>
      <c r="F27" s="29"/>
      <c r="G27" s="28"/>
      <c r="H27" s="28"/>
    </row>
    <row r="28" spans="1:8" ht="12.75">
      <c r="A28" s="2" t="s">
        <v>278</v>
      </c>
      <c r="D28" s="16">
        <v>-1932</v>
      </c>
      <c r="E28" s="16">
        <v>-1411</v>
      </c>
      <c r="F28" s="29"/>
      <c r="G28" s="16">
        <v>-3486</v>
      </c>
      <c r="H28" s="16">
        <v>-2486</v>
      </c>
    </row>
    <row r="29" spans="4:8" ht="12.75">
      <c r="D29" s="22"/>
      <c r="E29" s="22"/>
      <c r="F29" s="39"/>
      <c r="G29" s="22"/>
      <c r="H29" s="22"/>
    </row>
    <row r="30" spans="1:8" ht="12.75">
      <c r="A30" s="2" t="s">
        <v>172</v>
      </c>
      <c r="D30" s="16">
        <v>-56</v>
      </c>
      <c r="E30" s="16">
        <v>-80</v>
      </c>
      <c r="G30" s="16">
        <v>-127</v>
      </c>
      <c r="H30" s="16">
        <v>-111</v>
      </c>
    </row>
    <row r="31" spans="4:8" ht="12.75">
      <c r="D31" s="16"/>
      <c r="E31" s="16"/>
      <c r="G31" s="16"/>
      <c r="H31" s="16"/>
    </row>
    <row r="32" spans="1:8" ht="12.75">
      <c r="A32" s="2" t="s">
        <v>294</v>
      </c>
      <c r="D32" s="153">
        <v>198</v>
      </c>
      <c r="E32" s="153">
        <v>213</v>
      </c>
      <c r="F32" s="39"/>
      <c r="G32" s="153">
        <v>415</v>
      </c>
      <c r="H32" s="153">
        <v>449</v>
      </c>
    </row>
    <row r="33" spans="4:8" ht="12.75">
      <c r="D33" s="11"/>
      <c r="E33" s="11"/>
      <c r="G33" s="11"/>
      <c r="H33" s="11"/>
    </row>
    <row r="34" spans="1:8" ht="12.75" customHeight="1">
      <c r="A34" s="1" t="s">
        <v>173</v>
      </c>
      <c r="D34" s="10">
        <f>SUM(D22:D33)</f>
        <v>7137</v>
      </c>
      <c r="E34" s="10">
        <f>SUM(E22:E33)</f>
        <v>3969</v>
      </c>
      <c r="G34" s="10">
        <f>SUM(G22:G33)</f>
        <v>14984</v>
      </c>
      <c r="H34" s="10">
        <f>SUM(H22:H33)</f>
        <v>9897</v>
      </c>
    </row>
    <row r="35" spans="4:8" ht="12.75">
      <c r="D35" s="10"/>
      <c r="E35" s="10"/>
      <c r="G35" s="10"/>
      <c r="H35" s="10"/>
    </row>
    <row r="36" spans="1:8" ht="12.75">
      <c r="A36" s="2" t="s">
        <v>283</v>
      </c>
      <c r="C36" s="2" t="s">
        <v>293</v>
      </c>
      <c r="D36" s="16">
        <v>-1621</v>
      </c>
      <c r="E36" s="16">
        <v>-1076</v>
      </c>
      <c r="G36" s="16">
        <v>-3754</v>
      </c>
      <c r="H36" s="16">
        <v>-3977</v>
      </c>
    </row>
    <row r="37" spans="4:8" ht="12.75" customHeight="1">
      <c r="D37" s="11"/>
      <c r="E37" s="11"/>
      <c r="G37" s="11"/>
      <c r="H37" s="11"/>
    </row>
    <row r="38" spans="1:8" ht="12.75">
      <c r="A38" s="1" t="s">
        <v>238</v>
      </c>
      <c r="C38" s="2" t="s">
        <v>239</v>
      </c>
      <c r="D38" s="16">
        <f>SUM(D34:D37)</f>
        <v>5516</v>
      </c>
      <c r="E38" s="16">
        <f>SUM(E34:E37)</f>
        <v>2893</v>
      </c>
      <c r="G38" s="16">
        <f>SUM(G34:G37)</f>
        <v>11230</v>
      </c>
      <c r="H38" s="16">
        <f>SUM(H34:H37)</f>
        <v>5920</v>
      </c>
    </row>
    <row r="39" spans="4:8" ht="12.75">
      <c r="D39" s="122"/>
      <c r="E39" s="122"/>
      <c r="F39" s="13"/>
      <c r="G39" s="122"/>
      <c r="H39" s="122"/>
    </row>
    <row r="40" spans="1:8" ht="12.75">
      <c r="A40" s="1" t="s">
        <v>93</v>
      </c>
      <c r="D40" s="9">
        <v>0</v>
      </c>
      <c r="E40" s="9">
        <v>0</v>
      </c>
      <c r="G40" s="9">
        <v>0</v>
      </c>
      <c r="H40" s="9">
        <v>0</v>
      </c>
    </row>
    <row r="41" spans="1:8" ht="12.75">
      <c r="A41" s="1"/>
      <c r="D41" s="9"/>
      <c r="E41" s="9"/>
      <c r="G41" s="9"/>
      <c r="H41" s="9"/>
    </row>
    <row r="42" spans="1:8" ht="13.5" thickBot="1">
      <c r="A42" s="1" t="s">
        <v>112</v>
      </c>
      <c r="D42" s="12">
        <f>SUM(D38:D41)</f>
        <v>5516</v>
      </c>
      <c r="E42" s="12">
        <f>SUM(E38:E41)</f>
        <v>2893</v>
      </c>
      <c r="G42" s="12">
        <f>SUM(G38:G41)</f>
        <v>11230</v>
      </c>
      <c r="H42" s="12">
        <f>SUM(H38:H41)</f>
        <v>5920</v>
      </c>
    </row>
    <row r="43" spans="4:8" ht="12.75">
      <c r="D43" s="9"/>
      <c r="E43" s="9"/>
      <c r="G43" s="9"/>
      <c r="H43" s="9"/>
    </row>
    <row r="44" spans="1:8" ht="12.75">
      <c r="A44" s="1" t="s">
        <v>192</v>
      </c>
      <c r="D44" s="9"/>
      <c r="E44" s="9"/>
      <c r="G44" s="9"/>
      <c r="H44" s="9"/>
    </row>
    <row r="45" spans="1:9" ht="13.5" thickBot="1">
      <c r="A45" s="29" t="s">
        <v>213</v>
      </c>
      <c r="B45" s="29"/>
      <c r="D45" s="63">
        <f>D38</f>
        <v>5516</v>
      </c>
      <c r="E45" s="63">
        <f>E38</f>
        <v>2893</v>
      </c>
      <c r="G45" s="63">
        <f>G38</f>
        <v>11230</v>
      </c>
      <c r="H45" s="63">
        <f>H38</f>
        <v>5920</v>
      </c>
      <c r="I45" s="95"/>
    </row>
    <row r="46" spans="4:8" ht="12.75">
      <c r="D46" s="10"/>
      <c r="E46" s="9"/>
      <c r="H46" s="9"/>
    </row>
    <row r="47" spans="1:8" ht="13.5" customHeight="1">
      <c r="A47" s="1" t="s">
        <v>167</v>
      </c>
      <c r="D47" s="80"/>
      <c r="E47" s="9"/>
      <c r="H47" s="9"/>
    </row>
    <row r="48" spans="1:8" ht="12.75">
      <c r="A48" s="2" t="s">
        <v>168</v>
      </c>
      <c r="C48" s="2" t="s">
        <v>157</v>
      </c>
      <c r="D48" s="113">
        <f>Notes!H352</f>
        <v>4.167453667676546</v>
      </c>
      <c r="E48" s="78">
        <v>2.19</v>
      </c>
      <c r="F48" s="29"/>
      <c r="G48" s="113">
        <f>Notes!I352</f>
        <v>8.484500487311026</v>
      </c>
      <c r="H48" s="78">
        <v>4.49</v>
      </c>
    </row>
    <row r="49" spans="1:8" ht="13.5" thickBot="1">
      <c r="A49" s="2" t="s">
        <v>120</v>
      </c>
      <c r="C49" s="2" t="s">
        <v>158</v>
      </c>
      <c r="D49" s="79">
        <f>Notes!H372</f>
        <v>4.158185957453224</v>
      </c>
      <c r="E49" s="79">
        <v>2.19</v>
      </c>
      <c r="F49" s="29"/>
      <c r="G49" s="79">
        <f>Notes!I372</f>
        <v>8.465632397063036</v>
      </c>
      <c r="H49" s="79">
        <v>4.48</v>
      </c>
    </row>
    <row r="50" spans="4:8" ht="12.75">
      <c r="D50" s="10"/>
      <c r="E50" s="29"/>
      <c r="H50" s="29"/>
    </row>
    <row r="51" spans="1:8" ht="13.5" thickBot="1">
      <c r="A51" s="1" t="s">
        <v>287</v>
      </c>
      <c r="D51" s="42">
        <v>4</v>
      </c>
      <c r="E51" s="42">
        <v>2.5</v>
      </c>
      <c r="G51" s="146">
        <v>8</v>
      </c>
      <c r="H51" s="42">
        <v>5.5</v>
      </c>
    </row>
    <row r="52" spans="4:8" ht="12.75">
      <c r="D52" s="10"/>
      <c r="E52" s="10"/>
      <c r="H52" s="10"/>
    </row>
    <row r="53" spans="4:7" ht="12.75">
      <c r="D53" s="28"/>
      <c r="G53" s="29"/>
    </row>
    <row r="54" spans="1:4" ht="12.75">
      <c r="A54" s="1" t="s">
        <v>290</v>
      </c>
      <c r="D54" s="10"/>
    </row>
    <row r="55" spans="1:8" ht="12.75">
      <c r="A55" s="195" t="s">
        <v>147</v>
      </c>
      <c r="B55" s="195"/>
      <c r="C55" s="195"/>
      <c r="D55" s="195"/>
      <c r="E55" s="195"/>
      <c r="F55" s="195"/>
      <c r="G55" s="195"/>
      <c r="H55" s="195"/>
    </row>
    <row r="56" spans="1:8" ht="32.25" customHeight="1">
      <c r="A56" s="195"/>
      <c r="B56" s="195"/>
      <c r="C56" s="195"/>
      <c r="D56" s="195"/>
      <c r="E56" s="195"/>
      <c r="F56" s="195"/>
      <c r="G56" s="195"/>
      <c r="H56" s="195"/>
    </row>
    <row r="57" spans="1:8" ht="12.75">
      <c r="A57" s="29"/>
      <c r="B57" s="29"/>
      <c r="C57" s="29"/>
      <c r="D57" s="29"/>
      <c r="E57" s="29"/>
      <c r="F57" s="29"/>
      <c r="G57" s="29"/>
      <c r="H57" s="29"/>
    </row>
    <row r="58" spans="1:8" ht="12.75" customHeight="1">
      <c r="A58" s="8"/>
      <c r="B58" s="8"/>
      <c r="C58" s="8"/>
      <c r="D58" s="8"/>
      <c r="E58" s="8"/>
      <c r="F58" s="8"/>
      <c r="G58" s="8"/>
      <c r="H58" s="8"/>
    </row>
  </sheetData>
  <sheetProtection/>
  <mergeCells count="3">
    <mergeCell ref="D11:E11"/>
    <mergeCell ref="G11:H11"/>
    <mergeCell ref="A55:H56"/>
  </mergeCells>
  <printOptions/>
  <pageMargins left="0.44" right="0.25" top="0.26" bottom="0.57" header="0.33" footer="0.28"/>
  <pageSetup firstPageNumber="1" useFirstPageNumber="1" horizontalDpi="300" verticalDpi="300" orientation="portrait" paperSize="9" scale="95" r:id="rId2"/>
  <headerFooter alignWithMargins="0">
    <oddFooter>&amp;R&amp;"Times New Roman,Regular"- &amp;P -</oddFooter>
  </headerFooter>
  <drawing r:id="rId1"/>
</worksheet>
</file>

<file path=xl/worksheets/sheet2.xml><?xml version="1.0" encoding="utf-8"?>
<worksheet xmlns="http://schemas.openxmlformats.org/spreadsheetml/2006/main" xmlns:r="http://schemas.openxmlformats.org/officeDocument/2006/relationships">
  <dimension ref="A5:I61"/>
  <sheetViews>
    <sheetView view="pageBreakPreview" zoomScale="90" zoomScaleNormal="150" zoomScaleSheetLayoutView="90" zoomScalePageLayoutView="0" workbookViewId="0" topLeftCell="A1">
      <selection activeCell="D21" sqref="D21"/>
    </sheetView>
  </sheetViews>
  <sheetFormatPr defaultColWidth="9.140625" defaultRowHeight="12.75"/>
  <cols>
    <col min="1" max="1" width="3.8515625" style="2" customWidth="1"/>
    <col min="2" max="2" width="44.7109375" style="2" customWidth="1"/>
    <col min="3" max="3" width="3.00390625" style="2" customWidth="1"/>
    <col min="4" max="4" width="6.8515625" style="2" customWidth="1"/>
    <col min="5" max="5" width="12.7109375" style="2" customWidth="1"/>
    <col min="6" max="6" width="3.28125" style="2" customWidth="1"/>
    <col min="7" max="7" width="16.00390625" style="2" customWidth="1"/>
    <col min="8" max="16384" width="9.140625" style="2" customWidth="1"/>
  </cols>
  <sheetData>
    <row r="5" spans="1:3" ht="15.75">
      <c r="A5" s="27" t="s">
        <v>339</v>
      </c>
      <c r="B5" s="27"/>
      <c r="C5" s="1"/>
    </row>
    <row r="7" spans="1:3" ht="12.75">
      <c r="A7" s="1" t="s">
        <v>111</v>
      </c>
      <c r="C7" s="1"/>
    </row>
    <row r="8" spans="1:3" ht="12.75">
      <c r="A8" s="1" t="s">
        <v>148</v>
      </c>
      <c r="C8" s="1"/>
    </row>
    <row r="9" spans="1:5" ht="14.25" customHeight="1">
      <c r="A9" s="2" t="s">
        <v>276</v>
      </c>
      <c r="C9" s="1"/>
      <c r="E9" s="72"/>
    </row>
    <row r="10" spans="3:7" ht="12.75">
      <c r="C10" s="1"/>
      <c r="G10" s="31" t="s">
        <v>323</v>
      </c>
    </row>
    <row r="11" spans="1:7" ht="12.75">
      <c r="A11" s="1"/>
      <c r="C11" s="1"/>
      <c r="E11" s="4" t="s">
        <v>219</v>
      </c>
      <c r="G11" s="4" t="s">
        <v>219</v>
      </c>
    </row>
    <row r="12" spans="4:7" ht="12.75">
      <c r="D12" s="3"/>
      <c r="E12" s="40" t="s">
        <v>149</v>
      </c>
      <c r="F12" s="5"/>
      <c r="G12" s="193" t="s">
        <v>297</v>
      </c>
    </row>
    <row r="13" spans="3:7" ht="12.75">
      <c r="C13" s="46"/>
      <c r="E13" s="5" t="s">
        <v>341</v>
      </c>
      <c r="F13" s="5"/>
      <c r="G13" s="40" t="s">
        <v>341</v>
      </c>
    </row>
    <row r="14" spans="3:7" ht="12.75">
      <c r="C14" s="1"/>
      <c r="E14" s="5"/>
      <c r="F14" s="5"/>
      <c r="G14" s="68"/>
    </row>
    <row r="15" spans="1:7" ht="12.75">
      <c r="A15" s="1" t="s">
        <v>228</v>
      </c>
      <c r="G15" s="41"/>
    </row>
    <row r="16" spans="1:7" ht="12.75">
      <c r="A16" s="1" t="s">
        <v>201</v>
      </c>
      <c r="E16" s="15"/>
      <c r="F16" s="15"/>
      <c r="G16" s="16"/>
    </row>
    <row r="17" spans="1:7" ht="15" customHeight="1">
      <c r="A17" s="2" t="s">
        <v>99</v>
      </c>
      <c r="E17" s="15">
        <v>29915</v>
      </c>
      <c r="F17" s="15"/>
      <c r="G17" s="15">
        <v>29770</v>
      </c>
    </row>
    <row r="18" spans="1:7" ht="12.75">
      <c r="A18" s="2" t="s">
        <v>94</v>
      </c>
      <c r="E18" s="11">
        <v>10</v>
      </c>
      <c r="F18" s="15"/>
      <c r="G18" s="11">
        <v>10</v>
      </c>
    </row>
    <row r="19" spans="5:7" ht="12.75">
      <c r="E19" s="18">
        <f>SUM(E17:E18)</f>
        <v>29925</v>
      </c>
      <c r="G19" s="18">
        <f>SUM(G17:G18)</f>
        <v>29780</v>
      </c>
    </row>
    <row r="20" spans="1:7" ht="12.75">
      <c r="A20" s="6"/>
      <c r="E20" s="15"/>
      <c r="F20" s="15"/>
      <c r="G20" s="15"/>
    </row>
    <row r="21" spans="1:7" ht="12.75">
      <c r="A21" s="1" t="s">
        <v>229</v>
      </c>
      <c r="E21" s="15"/>
      <c r="F21" s="15"/>
      <c r="G21" s="15"/>
    </row>
    <row r="22" spans="1:7" ht="12.75">
      <c r="A22" s="2" t="s">
        <v>207</v>
      </c>
      <c r="E22" s="15">
        <v>18643</v>
      </c>
      <c r="F22" s="15"/>
      <c r="G22" s="15">
        <v>22903</v>
      </c>
    </row>
    <row r="23" spans="1:7" ht="12.75">
      <c r="A23" s="2" t="s">
        <v>256</v>
      </c>
      <c r="E23" s="15">
        <v>4901</v>
      </c>
      <c r="F23" s="15"/>
      <c r="G23" s="15">
        <v>4863</v>
      </c>
    </row>
    <row r="24" spans="1:7" ht="14.25" customHeight="1">
      <c r="A24" s="2" t="s">
        <v>267</v>
      </c>
      <c r="D24" s="5"/>
      <c r="E24" s="21">
        <v>648</v>
      </c>
      <c r="F24" s="17"/>
      <c r="G24" s="21">
        <v>543</v>
      </c>
    </row>
    <row r="25" spans="1:7" ht="12.75">
      <c r="A25" s="2" t="s">
        <v>302</v>
      </c>
      <c r="D25" s="5"/>
      <c r="E25" s="67">
        <v>30951</v>
      </c>
      <c r="F25" s="17"/>
      <c r="G25" s="67">
        <v>26347</v>
      </c>
    </row>
    <row r="26" spans="1:7" ht="12.75">
      <c r="A26" s="2" t="s">
        <v>257</v>
      </c>
      <c r="E26" s="22">
        <v>8468</v>
      </c>
      <c r="F26" s="15"/>
      <c r="G26" s="22">
        <v>6948</v>
      </c>
    </row>
    <row r="27" spans="5:7" ht="12.75">
      <c r="E27" s="18">
        <f>SUM(E22:E26)</f>
        <v>63611</v>
      </c>
      <c r="F27" s="15"/>
      <c r="G27" s="18">
        <f>SUM(G22:G26)</f>
        <v>61604</v>
      </c>
    </row>
    <row r="28" spans="1:7" ht="13.5" thickBot="1">
      <c r="A28" s="1" t="s">
        <v>116</v>
      </c>
      <c r="E28" s="12">
        <f>E19+E27</f>
        <v>93536</v>
      </c>
      <c r="F28" s="15"/>
      <c r="G28" s="12">
        <f>G19+G27</f>
        <v>91384</v>
      </c>
    </row>
    <row r="29" spans="5:7" ht="12.75">
      <c r="E29" s="15"/>
      <c r="F29" s="15"/>
      <c r="G29" s="15"/>
    </row>
    <row r="30" spans="1:7" ht="14.25" customHeight="1">
      <c r="A30" s="1" t="s">
        <v>336</v>
      </c>
      <c r="E30" s="15"/>
      <c r="F30" s="15"/>
      <c r="G30" s="15"/>
    </row>
    <row r="31" spans="1:7" ht="14.25" customHeight="1">
      <c r="A31" s="1" t="s">
        <v>185</v>
      </c>
      <c r="E31" s="15"/>
      <c r="F31" s="15"/>
      <c r="G31" s="15"/>
    </row>
    <row r="32" spans="1:7" ht="12.75">
      <c r="A32" s="2" t="s">
        <v>306</v>
      </c>
      <c r="E32" s="15">
        <v>66179</v>
      </c>
      <c r="F32" s="15"/>
      <c r="G32" s="15">
        <v>66179</v>
      </c>
    </row>
    <row r="33" spans="1:7" ht="14.25" customHeight="1">
      <c r="A33" s="2" t="s">
        <v>262</v>
      </c>
      <c r="E33" s="15">
        <v>2038</v>
      </c>
      <c r="F33" s="15"/>
      <c r="G33" s="15">
        <v>2038</v>
      </c>
    </row>
    <row r="34" spans="1:7" ht="12.75">
      <c r="A34" s="2" t="s">
        <v>243</v>
      </c>
      <c r="E34" s="15">
        <v>270</v>
      </c>
      <c r="F34" s="15"/>
      <c r="G34" s="15">
        <v>242</v>
      </c>
    </row>
    <row r="35" spans="1:7" ht="14.25" customHeight="1">
      <c r="A35" s="2" t="s">
        <v>307</v>
      </c>
      <c r="E35" s="15">
        <v>10823</v>
      </c>
      <c r="F35" s="15"/>
      <c r="G35" s="15">
        <v>9519</v>
      </c>
    </row>
    <row r="36" spans="5:7" ht="12.75">
      <c r="E36" s="15"/>
      <c r="F36" s="15"/>
      <c r="G36" s="15"/>
    </row>
    <row r="37" spans="1:7" ht="15" customHeight="1">
      <c r="A37" s="1" t="s">
        <v>186</v>
      </c>
      <c r="E37" s="18">
        <f>SUM(E32:E36)</f>
        <v>79310</v>
      </c>
      <c r="F37" s="15"/>
      <c r="G37" s="18">
        <f>SUM(G32:G36)</f>
        <v>77978</v>
      </c>
    </row>
    <row r="38" spans="5:7" ht="12.75">
      <c r="E38" s="22"/>
      <c r="F38" s="15"/>
      <c r="G38" s="15"/>
    </row>
    <row r="39" spans="1:7" ht="12.75">
      <c r="A39" s="1" t="s">
        <v>187</v>
      </c>
      <c r="E39" s="22"/>
      <c r="F39" s="15"/>
      <c r="G39" s="15"/>
    </row>
    <row r="40" spans="1:7" ht="12.75">
      <c r="A40" s="2" t="s">
        <v>268</v>
      </c>
      <c r="E40" s="22">
        <v>2955</v>
      </c>
      <c r="F40" s="15"/>
      <c r="G40" s="15">
        <v>2872</v>
      </c>
    </row>
    <row r="41" spans="5:7" ht="12.75">
      <c r="E41" s="143"/>
      <c r="F41" s="10"/>
      <c r="G41" s="19"/>
    </row>
    <row r="42" spans="1:7" ht="12.75">
      <c r="A42" s="1" t="s">
        <v>188</v>
      </c>
      <c r="E42" s="22"/>
      <c r="F42" s="15"/>
      <c r="G42" s="15"/>
    </row>
    <row r="43" spans="1:7" ht="15" customHeight="1">
      <c r="A43" s="2" t="s">
        <v>258</v>
      </c>
      <c r="E43" s="22">
        <v>4021</v>
      </c>
      <c r="F43" s="15"/>
      <c r="G43" s="15">
        <v>5020</v>
      </c>
    </row>
    <row r="44" spans="1:9" ht="14.25" customHeight="1">
      <c r="A44" s="2" t="s">
        <v>194</v>
      </c>
      <c r="E44" s="22">
        <v>4289</v>
      </c>
      <c r="F44" s="15"/>
      <c r="G44" s="15">
        <v>4677</v>
      </c>
      <c r="I44" s="95"/>
    </row>
    <row r="45" spans="1:7" ht="12.75">
      <c r="A45" s="2" t="s">
        <v>305</v>
      </c>
      <c r="E45" s="22">
        <v>2961</v>
      </c>
      <c r="F45" s="15"/>
      <c r="G45" s="15">
        <v>837</v>
      </c>
    </row>
    <row r="46" spans="5:7" ht="12.75">
      <c r="E46" s="144">
        <f>SUM(E43:E45)</f>
        <v>11271</v>
      </c>
      <c r="F46" s="15"/>
      <c r="G46" s="18">
        <f>SUM(G43:G45)</f>
        <v>10534</v>
      </c>
    </row>
    <row r="47" spans="1:7" ht="12.75">
      <c r="A47" s="2" t="s">
        <v>121</v>
      </c>
      <c r="E47" s="22">
        <f>E40+E46</f>
        <v>14226</v>
      </c>
      <c r="F47" s="15"/>
      <c r="G47" s="15">
        <f>G40+G46</f>
        <v>13406</v>
      </c>
    </row>
    <row r="48" spans="1:7" ht="13.5" thickBot="1">
      <c r="A48" s="1" t="s">
        <v>122</v>
      </c>
      <c r="E48" s="45">
        <f>E37+E47</f>
        <v>93536</v>
      </c>
      <c r="F48" s="15"/>
      <c r="G48" s="12">
        <f>G37+G47</f>
        <v>91384</v>
      </c>
    </row>
    <row r="49" spans="5:7" ht="12.75">
      <c r="E49" s="15"/>
      <c r="F49" s="15"/>
      <c r="G49" s="15"/>
    </row>
    <row r="50" spans="1:7" ht="12.75">
      <c r="A50" s="196" t="s">
        <v>292</v>
      </c>
      <c r="B50" s="196"/>
      <c r="E50" s="10"/>
      <c r="F50" s="10"/>
      <c r="G50" s="10"/>
    </row>
    <row r="51" spans="1:7" ht="16.5" customHeight="1" thickBot="1">
      <c r="A51" s="197"/>
      <c r="B51" s="197"/>
      <c r="E51" s="99">
        <f>E37/(E32*2)</f>
        <v>0.599208208041826</v>
      </c>
      <c r="F51" s="10"/>
      <c r="G51" s="99">
        <f>G37/(G32*2)</f>
        <v>0.5891445926955681</v>
      </c>
    </row>
    <row r="52" spans="5:7" ht="12.75">
      <c r="E52" s="10"/>
      <c r="F52" s="10"/>
      <c r="G52" s="10"/>
    </row>
    <row r="53" spans="1:7" ht="12.75">
      <c r="A53" s="1" t="s">
        <v>290</v>
      </c>
      <c r="E53" s="10"/>
      <c r="F53" s="10"/>
      <c r="G53" s="10"/>
    </row>
    <row r="54" spans="1:7" ht="12.75">
      <c r="A54" s="195" t="s">
        <v>247</v>
      </c>
      <c r="B54" s="195"/>
      <c r="C54" s="195"/>
      <c r="D54" s="195"/>
      <c r="E54" s="195"/>
      <c r="F54" s="195"/>
      <c r="G54" s="195"/>
    </row>
    <row r="55" spans="1:7" ht="29.25" customHeight="1">
      <c r="A55" s="195"/>
      <c r="B55" s="195"/>
      <c r="C55" s="195"/>
      <c r="D55" s="195"/>
      <c r="E55" s="195"/>
      <c r="F55" s="195"/>
      <c r="G55" s="195"/>
    </row>
    <row r="56" spans="1:7" ht="12.75" customHeight="1">
      <c r="A56" s="8"/>
      <c r="B56" s="8"/>
      <c r="C56" s="8"/>
      <c r="D56" s="8"/>
      <c r="E56" s="8"/>
      <c r="F56" s="8"/>
      <c r="G56" s="8"/>
    </row>
    <row r="57" ht="12.75" customHeight="1"/>
    <row r="58" ht="12.75" customHeight="1"/>
    <row r="59" ht="12.75" customHeight="1"/>
    <row r="60" ht="12.75" customHeight="1"/>
    <row r="61" spans="1:7" ht="12.75" customHeight="1">
      <c r="A61" s="8"/>
      <c r="B61" s="8"/>
      <c r="C61" s="8"/>
      <c r="D61" s="8"/>
      <c r="E61" s="8"/>
      <c r="F61" s="8"/>
      <c r="G61" s="8"/>
    </row>
  </sheetData>
  <sheetProtection/>
  <mergeCells count="2">
    <mergeCell ref="A50:B51"/>
    <mergeCell ref="A54:G55"/>
  </mergeCells>
  <printOptions/>
  <pageMargins left="0.35629921259842523" right="0.35629921259842523" top="0.7200000000000001" bottom="0.74" header="0.5" footer="0.5"/>
  <pageSetup firstPageNumber="2" useFirstPageNumber="1" horizontalDpi="300" verticalDpi="300" orientation="portrait" paperSize="9" scale="95"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dimension ref="A5:I34"/>
  <sheetViews>
    <sheetView view="pageBreakPreview" zoomScaleNormal="150" zoomScaleSheetLayoutView="100" zoomScalePageLayoutView="0" workbookViewId="0" topLeftCell="A25">
      <selection activeCell="A31" sqref="A31:I33"/>
    </sheetView>
  </sheetViews>
  <sheetFormatPr defaultColWidth="9.140625" defaultRowHeight="12.75"/>
  <cols>
    <col min="1" max="1" width="3.8515625" style="2" customWidth="1"/>
    <col min="2" max="2" width="30.8515625" style="2" customWidth="1"/>
    <col min="3" max="3" width="5.8515625" style="2" customWidth="1"/>
    <col min="4" max="4" width="9.28125" style="2" customWidth="1"/>
    <col min="5" max="5" width="8.28125" style="2" customWidth="1"/>
    <col min="6" max="6" width="7.7109375" style="2" customWidth="1"/>
    <col min="7" max="7" width="9.8515625" style="2" customWidth="1"/>
    <col min="8" max="8" width="15.00390625" style="2" customWidth="1"/>
    <col min="9" max="9" width="8.7109375" style="2" customWidth="1"/>
    <col min="10" max="16384" width="9.140625" style="2" customWidth="1"/>
  </cols>
  <sheetData>
    <row r="5" spans="1:3" ht="15.75">
      <c r="A5" s="27" t="s">
        <v>339</v>
      </c>
      <c r="B5" s="27"/>
      <c r="C5" s="27"/>
    </row>
    <row r="7" ht="12.75">
      <c r="A7" s="1" t="s">
        <v>291</v>
      </c>
    </row>
    <row r="8" ht="12.75">
      <c r="A8" s="1" t="str">
        <f>'IS'!A8</f>
        <v>For The Second Quarter Ended 31 March 2012</v>
      </c>
    </row>
    <row r="9" ht="12.75">
      <c r="A9" s="2" t="s">
        <v>276</v>
      </c>
    </row>
    <row r="11" spans="4:8" ht="12.75">
      <c r="D11" s="198" t="s">
        <v>282</v>
      </c>
      <c r="E11" s="198"/>
      <c r="F11" s="198"/>
      <c r="G11" s="199"/>
      <c r="H11" s="4" t="s">
        <v>322</v>
      </c>
    </row>
    <row r="12" spans="1:9" ht="12.75">
      <c r="A12" s="1"/>
      <c r="D12" s="4" t="s">
        <v>310</v>
      </c>
      <c r="E12" s="31" t="s">
        <v>117</v>
      </c>
      <c r="F12" s="31" t="s">
        <v>263</v>
      </c>
      <c r="G12" s="31" t="s">
        <v>114</v>
      </c>
      <c r="H12" s="4" t="s">
        <v>309</v>
      </c>
      <c r="I12" s="7"/>
    </row>
    <row r="13" spans="4:9" ht="12.75">
      <c r="D13" s="4" t="s">
        <v>263</v>
      </c>
      <c r="E13" s="31" t="s">
        <v>211</v>
      </c>
      <c r="F13" s="31" t="s">
        <v>244</v>
      </c>
      <c r="G13" s="31" t="s">
        <v>115</v>
      </c>
      <c r="H13" s="4" t="s">
        <v>245</v>
      </c>
      <c r="I13" s="4" t="s">
        <v>308</v>
      </c>
    </row>
    <row r="14" spans="3:9" ht="12.75">
      <c r="C14" s="46"/>
      <c r="D14" s="5" t="s">
        <v>341</v>
      </c>
      <c r="E14" s="5" t="s">
        <v>341</v>
      </c>
      <c r="F14" s="4" t="s">
        <v>341</v>
      </c>
      <c r="G14" s="4" t="s">
        <v>202</v>
      </c>
      <c r="H14" s="5" t="s">
        <v>341</v>
      </c>
      <c r="I14" s="5" t="s">
        <v>341</v>
      </c>
    </row>
    <row r="15" spans="4:9" ht="12.75">
      <c r="D15" s="14"/>
      <c r="E15" s="13"/>
      <c r="F15" s="13"/>
      <c r="H15" s="14"/>
      <c r="I15" s="14"/>
    </row>
    <row r="16" spans="1:9" ht="12.75">
      <c r="A16" s="2" t="s">
        <v>248</v>
      </c>
      <c r="D16" s="69">
        <v>66179</v>
      </c>
      <c r="E16" s="32">
        <v>2038</v>
      </c>
      <c r="F16" s="32">
        <v>242</v>
      </c>
      <c r="G16" s="69">
        <v>0</v>
      </c>
      <c r="H16" s="81">
        <v>9519</v>
      </c>
      <c r="I16" s="69">
        <f>SUM(D16:H16)</f>
        <v>77978</v>
      </c>
    </row>
    <row r="17" spans="4:9" ht="12.75">
      <c r="D17" s="69"/>
      <c r="E17" s="69"/>
      <c r="F17" s="69"/>
      <c r="H17" s="81"/>
      <c r="I17" s="69"/>
    </row>
    <row r="18" spans="1:9" ht="12.75">
      <c r="A18" s="2" t="s">
        <v>299</v>
      </c>
      <c r="H18" s="7"/>
      <c r="I18" s="69"/>
    </row>
    <row r="19" spans="1:9" ht="12.75">
      <c r="A19" s="2" t="s">
        <v>300</v>
      </c>
      <c r="D19" s="69">
        <v>0</v>
      </c>
      <c r="E19" s="69">
        <v>0</v>
      </c>
      <c r="F19" s="69">
        <v>28</v>
      </c>
      <c r="G19" s="69">
        <v>0</v>
      </c>
      <c r="H19" s="81">
        <v>0</v>
      </c>
      <c r="I19" s="69">
        <f>SUM(D19:H19)</f>
        <v>28</v>
      </c>
    </row>
    <row r="20" spans="1:9" ht="12.75">
      <c r="A20" s="2" t="s">
        <v>324</v>
      </c>
      <c r="D20" s="69">
        <v>0</v>
      </c>
      <c r="E20" s="69">
        <v>0</v>
      </c>
      <c r="F20" s="69">
        <v>0</v>
      </c>
      <c r="G20" s="69">
        <v>0</v>
      </c>
      <c r="H20" s="81">
        <v>0</v>
      </c>
      <c r="I20" s="69">
        <f>SUM(D20:H20)</f>
        <v>0</v>
      </c>
    </row>
    <row r="21" spans="4:9" ht="12.75">
      <c r="D21" s="69"/>
      <c r="E21" s="69"/>
      <c r="F21" s="69"/>
      <c r="G21" s="69"/>
      <c r="H21" s="81"/>
      <c r="I21" s="69"/>
    </row>
    <row r="22" spans="1:9" ht="12.75">
      <c r="A22" s="29" t="s">
        <v>141</v>
      </c>
      <c r="B22" s="29"/>
      <c r="D22" s="70">
        <v>0</v>
      </c>
      <c r="E22" s="70">
        <v>0</v>
      </c>
      <c r="F22" s="70">
        <v>0</v>
      </c>
      <c r="G22" s="69">
        <v>0</v>
      </c>
      <c r="H22" s="82">
        <v>11230</v>
      </c>
      <c r="I22" s="69">
        <f>SUM(D22:H22)</f>
        <v>11230</v>
      </c>
    </row>
    <row r="23" spans="1:9" ht="12.75">
      <c r="A23" s="29"/>
      <c r="B23" s="29"/>
      <c r="D23" s="70"/>
      <c r="E23" s="70"/>
      <c r="F23" s="70"/>
      <c r="G23" s="69"/>
      <c r="H23" s="82"/>
      <c r="I23" s="69"/>
    </row>
    <row r="24" spans="1:9" ht="12.75">
      <c r="A24" s="29" t="s">
        <v>163</v>
      </c>
      <c r="B24" s="29"/>
      <c r="D24" s="70">
        <v>0</v>
      </c>
      <c r="E24" s="70">
        <v>0</v>
      </c>
      <c r="F24" s="70">
        <v>0</v>
      </c>
      <c r="G24" s="69">
        <v>0</v>
      </c>
      <c r="H24" s="82">
        <v>-9926</v>
      </c>
      <c r="I24" s="69">
        <f>SUM(D24:H24)</f>
        <v>-9926</v>
      </c>
    </row>
    <row r="25" spans="4:9" ht="12.75">
      <c r="D25" s="69"/>
      <c r="E25" s="69"/>
      <c r="F25" s="69"/>
      <c r="G25" s="69"/>
      <c r="H25" s="81"/>
      <c r="I25" s="69"/>
    </row>
    <row r="26" spans="1:9" ht="13.5" thickBot="1">
      <c r="A26" s="2" t="s">
        <v>150</v>
      </c>
      <c r="D26" s="71">
        <f>SUM(D16:D25)</f>
        <v>66179</v>
      </c>
      <c r="E26" s="71">
        <f>SUM(E16:E25)</f>
        <v>2038</v>
      </c>
      <c r="F26" s="71">
        <f>SUM(F16:F25)</f>
        <v>270</v>
      </c>
      <c r="G26" s="71">
        <v>0</v>
      </c>
      <c r="H26" s="83">
        <f>SUM(H16:H25)</f>
        <v>10823</v>
      </c>
      <c r="I26" s="71">
        <f>SUM(I16:I25)</f>
        <v>79310</v>
      </c>
    </row>
    <row r="27" spans="4:9" ht="12.75">
      <c r="D27" s="15"/>
      <c r="E27" s="15"/>
      <c r="F27" s="15"/>
      <c r="G27" s="15"/>
      <c r="H27" s="15"/>
      <c r="I27" s="15"/>
    </row>
    <row r="28" spans="8:9" ht="12.75">
      <c r="H28" s="10"/>
      <c r="I28" s="10"/>
    </row>
    <row r="29" spans="8:9" ht="12.75">
      <c r="H29" s="10"/>
      <c r="I29" s="10"/>
    </row>
    <row r="30" spans="1:9" ht="12.75">
      <c r="A30" s="1" t="s">
        <v>290</v>
      </c>
      <c r="H30" s="10"/>
      <c r="I30" s="10"/>
    </row>
    <row r="31" spans="1:9" ht="12.75">
      <c r="A31" s="195" t="s">
        <v>330</v>
      </c>
      <c r="B31" s="195"/>
      <c r="C31" s="195"/>
      <c r="D31" s="195"/>
      <c r="E31" s="195"/>
      <c r="F31" s="195"/>
      <c r="G31" s="195"/>
      <c r="H31" s="195"/>
      <c r="I31" s="195"/>
    </row>
    <row r="32" spans="1:9" ht="12.75">
      <c r="A32" s="195"/>
      <c r="B32" s="195"/>
      <c r="C32" s="195"/>
      <c r="D32" s="195"/>
      <c r="E32" s="195"/>
      <c r="F32" s="195"/>
      <c r="G32" s="195"/>
      <c r="H32" s="195"/>
      <c r="I32" s="195"/>
    </row>
    <row r="33" spans="1:9" ht="15" customHeight="1">
      <c r="A33" s="195"/>
      <c r="B33" s="195"/>
      <c r="C33" s="195"/>
      <c r="D33" s="195"/>
      <c r="E33" s="195"/>
      <c r="F33" s="195"/>
      <c r="G33" s="195"/>
      <c r="H33" s="195"/>
      <c r="I33" s="195"/>
    </row>
    <row r="34" spans="1:9" ht="12.75">
      <c r="A34" s="8"/>
      <c r="B34" s="8"/>
      <c r="C34" s="8"/>
      <c r="D34" s="8"/>
      <c r="E34" s="8"/>
      <c r="F34" s="8"/>
      <c r="G34" s="8"/>
      <c r="H34" s="8"/>
      <c r="I34" s="8"/>
    </row>
  </sheetData>
  <sheetProtection/>
  <mergeCells count="2">
    <mergeCell ref="A31:I33"/>
    <mergeCell ref="D11:G11"/>
  </mergeCells>
  <printOptions/>
  <pageMargins left="0.12188976377952757" right="0.12188976377952757" top="0.7900000000000001" bottom="0.7500000000000001" header="0.51" footer="0.51"/>
  <pageSetup firstPageNumber="3" useFirstPageNumber="1" horizontalDpi="300" verticalDpi="300" orientation="portrait" paperSize="9" scale="95" r:id="rId2"/>
  <headerFooter alignWithMargins="0">
    <oddFooter>&amp;R- &amp;P -</oddFooter>
  </headerFooter>
  <drawing r:id="rId1"/>
</worksheet>
</file>

<file path=xl/worksheets/sheet4.xml><?xml version="1.0" encoding="utf-8"?>
<worksheet xmlns="http://schemas.openxmlformats.org/spreadsheetml/2006/main" xmlns:r="http://schemas.openxmlformats.org/officeDocument/2006/relationships">
  <dimension ref="A5:H53"/>
  <sheetViews>
    <sheetView view="pageBreakPreview" zoomScale="90" zoomScaleNormal="150" zoomScaleSheetLayoutView="90" zoomScalePageLayoutView="0" workbookViewId="0" topLeftCell="A37">
      <selection activeCell="A50" sqref="A50:G51"/>
    </sheetView>
  </sheetViews>
  <sheetFormatPr defaultColWidth="9.140625" defaultRowHeight="12.75"/>
  <cols>
    <col min="1" max="1" width="3.8515625" style="2" customWidth="1"/>
    <col min="2" max="2" width="44.7109375" style="2" customWidth="1"/>
    <col min="3" max="3" width="6.00390625" style="2" customWidth="1"/>
    <col min="4" max="4" width="6.140625" style="2" customWidth="1"/>
    <col min="5" max="5" width="13.140625" style="2" customWidth="1"/>
    <col min="6" max="6" width="5.00390625" style="2" customWidth="1"/>
    <col min="7" max="7" width="13.7109375" style="2" customWidth="1"/>
    <col min="8" max="16384" width="9.140625" style="2" customWidth="1"/>
  </cols>
  <sheetData>
    <row r="5" spans="1:3" ht="15.75">
      <c r="A5" s="27" t="s">
        <v>339</v>
      </c>
      <c r="B5" s="27"/>
      <c r="C5" s="1"/>
    </row>
    <row r="7" spans="1:3" ht="12.75">
      <c r="A7" s="1" t="s">
        <v>233</v>
      </c>
      <c r="C7" s="1"/>
    </row>
    <row r="8" spans="1:3" ht="12.75">
      <c r="A8" s="1" t="str">
        <f>StmtEquity!A8</f>
        <v>For The Second Quarter Ended 31 March 2012</v>
      </c>
      <c r="C8" s="1"/>
    </row>
    <row r="9" spans="1:3" ht="14.25" customHeight="1">
      <c r="A9" s="2" t="s">
        <v>276</v>
      </c>
      <c r="C9" s="1"/>
    </row>
    <row r="10" ht="5.25" customHeight="1">
      <c r="C10" s="1"/>
    </row>
    <row r="11" spans="3:7" ht="12.75">
      <c r="C11" s="1"/>
      <c r="E11" s="60" t="s">
        <v>146</v>
      </c>
      <c r="G11" s="60" t="str">
        <f>E11</f>
        <v>6 months</v>
      </c>
    </row>
    <row r="12" spans="1:7" ht="12.75">
      <c r="A12" s="1"/>
      <c r="C12" s="1"/>
      <c r="E12" s="4" t="s">
        <v>246</v>
      </c>
      <c r="G12" s="4" t="s">
        <v>246</v>
      </c>
    </row>
    <row r="13" spans="4:7" ht="12.75">
      <c r="D13" s="3"/>
      <c r="E13" s="5" t="s">
        <v>151</v>
      </c>
      <c r="F13" s="5"/>
      <c r="G13" s="5" t="s">
        <v>152</v>
      </c>
    </row>
    <row r="14" spans="3:7" ht="12.75">
      <c r="C14" s="31" t="s">
        <v>217</v>
      </c>
      <c r="E14" s="5" t="s">
        <v>341</v>
      </c>
      <c r="F14" s="5"/>
      <c r="G14" s="5" t="s">
        <v>341</v>
      </c>
    </row>
    <row r="15" spans="3:7" ht="12.75">
      <c r="C15" s="1"/>
      <c r="E15" s="5"/>
      <c r="F15" s="5"/>
      <c r="G15" s="5"/>
    </row>
    <row r="16" spans="1:7" ht="12.75">
      <c r="A16" s="20" t="s">
        <v>289</v>
      </c>
      <c r="B16" s="13"/>
      <c r="C16" s="13"/>
      <c r="D16" s="13"/>
      <c r="E16" s="15"/>
      <c r="F16" s="15"/>
      <c r="G16" s="16"/>
    </row>
    <row r="17" spans="1:7" ht="12.75">
      <c r="A17" s="13" t="s">
        <v>173</v>
      </c>
      <c r="B17" s="13"/>
      <c r="C17" s="13"/>
      <c r="D17" s="13"/>
      <c r="E17" s="22">
        <v>14984</v>
      </c>
      <c r="F17" s="15"/>
      <c r="G17" s="22">
        <v>9897</v>
      </c>
    </row>
    <row r="18" spans="1:7" ht="12.75">
      <c r="A18" s="13" t="s">
        <v>234</v>
      </c>
      <c r="B18" s="13"/>
      <c r="C18" s="13"/>
      <c r="D18" s="13"/>
      <c r="E18" s="22"/>
      <c r="F18" s="22"/>
      <c r="G18" s="22"/>
    </row>
    <row r="19" spans="1:7" ht="15" customHeight="1">
      <c r="A19" s="13"/>
      <c r="B19" s="13" t="s">
        <v>280</v>
      </c>
      <c r="C19" s="13"/>
      <c r="D19" s="13"/>
      <c r="E19" s="22">
        <v>1944</v>
      </c>
      <c r="F19" s="22"/>
      <c r="G19" s="22">
        <v>1539</v>
      </c>
    </row>
    <row r="20" spans="1:7" ht="12.75">
      <c r="A20" s="13"/>
      <c r="B20" s="13" t="s">
        <v>171</v>
      </c>
      <c r="C20" s="13"/>
      <c r="D20" s="13"/>
      <c r="E20" s="22">
        <v>28</v>
      </c>
      <c r="F20" s="22"/>
      <c r="G20" s="22">
        <v>68</v>
      </c>
    </row>
    <row r="21" spans="1:7" ht="13.5" customHeight="1">
      <c r="A21" s="13"/>
      <c r="B21" s="13" t="s">
        <v>303</v>
      </c>
      <c r="C21" s="13"/>
      <c r="D21" s="13"/>
      <c r="E21" s="22">
        <v>-686</v>
      </c>
      <c r="F21" s="22"/>
      <c r="G21" s="22">
        <v>-733</v>
      </c>
    </row>
    <row r="22" spans="1:7" ht="12.75">
      <c r="A22" s="13"/>
      <c r="B22" s="13" t="s">
        <v>235</v>
      </c>
      <c r="C22" s="13"/>
      <c r="D22" s="13"/>
      <c r="E22" s="22">
        <v>127</v>
      </c>
      <c r="F22" s="22"/>
      <c r="G22" s="22">
        <v>111</v>
      </c>
    </row>
    <row r="23" spans="1:7" ht="12.75">
      <c r="A23" s="20"/>
      <c r="B23" s="2" t="s">
        <v>123</v>
      </c>
      <c r="C23" s="13"/>
      <c r="D23" s="13"/>
      <c r="E23" s="24">
        <v>-415</v>
      </c>
      <c r="F23" s="22"/>
      <c r="G23" s="24">
        <v>-449</v>
      </c>
    </row>
    <row r="24" spans="1:7" ht="14.25" customHeight="1">
      <c r="A24" s="13" t="s">
        <v>153</v>
      </c>
      <c r="B24" s="13"/>
      <c r="C24" s="13"/>
      <c r="D24" s="13"/>
      <c r="E24" s="22">
        <f>SUM(E17:E23)</f>
        <v>15982</v>
      </c>
      <c r="F24" s="22"/>
      <c r="G24" s="22">
        <f>SUM(G17:G23)</f>
        <v>10433</v>
      </c>
    </row>
    <row r="25" spans="1:7" ht="12.75">
      <c r="A25" s="13"/>
      <c r="B25" s="13" t="s">
        <v>207</v>
      </c>
      <c r="C25" s="13"/>
      <c r="D25" s="13"/>
      <c r="E25" s="23">
        <v>4260</v>
      </c>
      <c r="F25" s="22"/>
      <c r="G25" s="23">
        <v>-3594</v>
      </c>
    </row>
    <row r="26" spans="1:7" ht="12.75">
      <c r="A26" s="13"/>
      <c r="B26" s="13" t="s">
        <v>102</v>
      </c>
      <c r="C26" s="13"/>
      <c r="D26" s="13"/>
      <c r="E26" s="23">
        <v>663</v>
      </c>
      <c r="F26" s="22"/>
      <c r="G26" s="23">
        <v>3952</v>
      </c>
    </row>
    <row r="27" spans="1:7" ht="14.25" customHeight="1">
      <c r="A27" s="13"/>
      <c r="B27" s="13" t="s">
        <v>103</v>
      </c>
      <c r="C27" s="13"/>
      <c r="D27" s="14"/>
      <c r="E27" s="25">
        <v>-1507</v>
      </c>
      <c r="F27" s="26"/>
      <c r="G27" s="25">
        <v>-813</v>
      </c>
    </row>
    <row r="28" spans="1:7" ht="15" customHeight="1">
      <c r="A28" s="13" t="s">
        <v>160</v>
      </c>
      <c r="B28" s="13"/>
      <c r="C28" s="13"/>
      <c r="D28" s="13"/>
      <c r="E28" s="23">
        <f>SUM(E24:E27)</f>
        <v>19398</v>
      </c>
      <c r="F28" s="22"/>
      <c r="G28" s="23">
        <f>SUM(G24:G27)</f>
        <v>9978</v>
      </c>
    </row>
    <row r="29" spans="1:7" ht="12.75">
      <c r="A29" s="13"/>
      <c r="B29" s="13" t="s">
        <v>104</v>
      </c>
      <c r="C29" s="13"/>
      <c r="D29" s="13"/>
      <c r="E29" s="23">
        <v>-1547</v>
      </c>
      <c r="F29" s="22"/>
      <c r="G29" s="23">
        <v>-884</v>
      </c>
    </row>
    <row r="30" spans="2:7" ht="12.75">
      <c r="B30" s="13" t="s">
        <v>232</v>
      </c>
      <c r="C30" s="13"/>
      <c r="D30" s="13"/>
      <c r="E30" s="23">
        <v>-127</v>
      </c>
      <c r="F30" s="22"/>
      <c r="G30" s="23">
        <v>-111</v>
      </c>
    </row>
    <row r="31" spans="2:7" ht="12.75">
      <c r="B31" s="2" t="s">
        <v>189</v>
      </c>
      <c r="C31" s="13"/>
      <c r="D31" s="13"/>
      <c r="E31" s="23">
        <v>415</v>
      </c>
      <c r="F31" s="22"/>
      <c r="G31" s="23">
        <v>449</v>
      </c>
    </row>
    <row r="32" spans="1:7" ht="13.5" customHeight="1">
      <c r="A32" s="13" t="s">
        <v>205</v>
      </c>
      <c r="B32" s="13"/>
      <c r="C32" s="13"/>
      <c r="D32" s="13"/>
      <c r="E32" s="44">
        <f>SUM(E28:E31)</f>
        <v>18139</v>
      </c>
      <c r="F32" s="22"/>
      <c r="G32" s="44">
        <f>SUM(G28:G31)</f>
        <v>9432</v>
      </c>
    </row>
    <row r="33" spans="1:7" ht="12.75">
      <c r="A33" s="20"/>
      <c r="B33" s="13"/>
      <c r="C33" s="13"/>
      <c r="D33" s="13"/>
      <c r="E33" s="22"/>
      <c r="F33" s="22"/>
      <c r="G33" s="22"/>
    </row>
    <row r="34" spans="1:7" ht="12.75">
      <c r="A34" s="20" t="s">
        <v>288</v>
      </c>
      <c r="B34" s="13"/>
      <c r="C34" s="13"/>
      <c r="D34" s="13"/>
      <c r="E34" s="22"/>
      <c r="F34" s="22"/>
      <c r="G34" s="22"/>
    </row>
    <row r="35" spans="1:7" ht="14.25" customHeight="1">
      <c r="A35" s="20"/>
      <c r="B35" s="13" t="s">
        <v>279</v>
      </c>
      <c r="C35" s="13"/>
      <c r="D35" s="13"/>
      <c r="E35" s="22">
        <v>0</v>
      </c>
      <c r="F35" s="22"/>
      <c r="G35" s="22">
        <v>0</v>
      </c>
    </row>
    <row r="36" spans="2:7" ht="13.5" customHeight="1">
      <c r="B36" s="13" t="s">
        <v>124</v>
      </c>
      <c r="C36" s="13"/>
      <c r="D36" s="13"/>
      <c r="E36" s="23">
        <v>-2089</v>
      </c>
      <c r="F36" s="22"/>
      <c r="G36" s="23">
        <v>-1743</v>
      </c>
    </row>
    <row r="37" spans="1:7" ht="13.5" customHeight="1">
      <c r="A37" s="13" t="s">
        <v>272</v>
      </c>
      <c r="B37" s="13"/>
      <c r="C37" s="13"/>
      <c r="D37" s="13"/>
      <c r="E37" s="44">
        <f>SUM(E35:E36)</f>
        <v>-2089</v>
      </c>
      <c r="F37" s="22"/>
      <c r="G37" s="44">
        <f>SUM(G35:G36)</f>
        <v>-1743</v>
      </c>
    </row>
    <row r="38" spans="1:7" ht="12.75">
      <c r="A38" s="13"/>
      <c r="B38" s="13"/>
      <c r="C38" s="13"/>
      <c r="D38" s="13"/>
      <c r="E38" s="23"/>
      <c r="F38" s="22"/>
      <c r="G38" s="23"/>
    </row>
    <row r="39" spans="1:7" ht="12.75">
      <c r="A39" s="20" t="s">
        <v>125</v>
      </c>
      <c r="B39" s="13"/>
      <c r="C39" s="13"/>
      <c r="D39" s="13"/>
      <c r="E39" s="23"/>
      <c r="F39" s="22"/>
      <c r="G39" s="23"/>
    </row>
    <row r="40" spans="1:7" ht="12.75">
      <c r="A40" s="20"/>
      <c r="B40" s="13" t="s">
        <v>196</v>
      </c>
      <c r="C40" s="13"/>
      <c r="D40" s="13"/>
      <c r="E40" s="23">
        <v>-9926</v>
      </c>
      <c r="F40" s="22"/>
      <c r="G40" s="23">
        <v>-7909</v>
      </c>
    </row>
    <row r="41" spans="1:7" ht="13.5" customHeight="1">
      <c r="A41" s="13" t="s">
        <v>162</v>
      </c>
      <c r="B41" s="13"/>
      <c r="C41" s="13"/>
      <c r="D41" s="13"/>
      <c r="E41" s="44">
        <f>SUM(E40:E40)</f>
        <v>-9926</v>
      </c>
      <c r="F41" s="22"/>
      <c r="G41" s="44">
        <f>SUM(G40:G40)</f>
        <v>-7909</v>
      </c>
    </row>
    <row r="42" spans="1:6" ht="12.75">
      <c r="A42" s="13"/>
      <c r="B42" s="13"/>
      <c r="C42" s="13"/>
      <c r="D42" s="13"/>
      <c r="E42" s="23"/>
      <c r="F42" s="22"/>
    </row>
    <row r="43" spans="1:7" ht="12.75">
      <c r="A43" s="20" t="s">
        <v>216</v>
      </c>
      <c r="B43" s="13"/>
      <c r="C43" s="13"/>
      <c r="D43" s="13"/>
      <c r="E43" s="23">
        <f>E37+E32+E41</f>
        <v>6124</v>
      </c>
      <c r="F43" s="22"/>
      <c r="G43" s="23">
        <f>G37+G32+G41</f>
        <v>-220</v>
      </c>
    </row>
    <row r="44" spans="1:7" ht="12.75" customHeight="1">
      <c r="A44" s="13" t="s">
        <v>271</v>
      </c>
      <c r="B44" s="13"/>
      <c r="C44" s="13"/>
      <c r="D44" s="13"/>
      <c r="E44" s="23"/>
      <c r="F44" s="22"/>
      <c r="G44" s="23"/>
    </row>
    <row r="45" spans="1:7" ht="12.75">
      <c r="A45" s="20" t="s">
        <v>159</v>
      </c>
      <c r="B45" s="13"/>
      <c r="C45" s="13"/>
      <c r="D45" s="13"/>
      <c r="E45" s="64">
        <v>33295</v>
      </c>
      <c r="F45" s="22"/>
      <c r="G45" s="64">
        <v>40185</v>
      </c>
    </row>
    <row r="46" spans="1:6" ht="6" customHeight="1">
      <c r="A46" s="13"/>
      <c r="B46" s="13"/>
      <c r="C46" s="13"/>
      <c r="D46" s="13"/>
      <c r="E46" s="23"/>
      <c r="F46" s="22"/>
    </row>
    <row r="47" spans="1:7" ht="13.5" thickBot="1">
      <c r="A47" s="20" t="s">
        <v>321</v>
      </c>
      <c r="B47" s="13"/>
      <c r="C47" s="66" t="s">
        <v>191</v>
      </c>
      <c r="D47" s="13"/>
      <c r="E47" s="34">
        <f>SUM(E43:E46)</f>
        <v>39419</v>
      </c>
      <c r="F47" s="22"/>
      <c r="G47" s="34">
        <f>SUM(G43:G45)</f>
        <v>39965</v>
      </c>
    </row>
    <row r="48" spans="2:4" ht="12.75">
      <c r="B48" s="20"/>
      <c r="D48" s="13"/>
    </row>
    <row r="49" spans="1:7" ht="14.25" customHeight="1">
      <c r="A49" s="1" t="s">
        <v>290</v>
      </c>
      <c r="E49" s="10"/>
      <c r="F49" s="10"/>
      <c r="G49" s="10"/>
    </row>
    <row r="50" spans="1:7" ht="12.75">
      <c r="A50" s="195" t="s">
        <v>155</v>
      </c>
      <c r="B50" s="195"/>
      <c r="C50" s="195"/>
      <c r="D50" s="195"/>
      <c r="E50" s="195"/>
      <c r="F50" s="195"/>
      <c r="G50" s="195"/>
    </row>
    <row r="51" spans="1:7" ht="26.25" customHeight="1">
      <c r="A51" s="195"/>
      <c r="B51" s="195"/>
      <c r="C51" s="195"/>
      <c r="D51" s="195"/>
      <c r="E51" s="195"/>
      <c r="F51" s="195"/>
      <c r="G51" s="195"/>
    </row>
    <row r="53" spans="1:8" ht="12.75">
      <c r="A53" s="200"/>
      <c r="B53" s="200"/>
      <c r="C53" s="200"/>
      <c r="D53" s="200"/>
      <c r="E53" s="200"/>
      <c r="F53" s="200"/>
      <c r="G53" s="200"/>
      <c r="H53" s="8"/>
    </row>
  </sheetData>
  <sheetProtection/>
  <mergeCells count="2">
    <mergeCell ref="A53:G53"/>
    <mergeCell ref="A50:G51"/>
  </mergeCells>
  <printOptions/>
  <pageMargins left="0.6299212598425197" right="0.31496062992125984" top="0.7874015748031497" bottom="0.4724409448818898" header="0.5118110236220472" footer="0.4724409448818898"/>
  <pageSetup firstPageNumber="4" useFirstPageNumber="1" horizontalDpi="300" verticalDpi="300" orientation="portrait" paperSize="9" scale="95"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dimension ref="A5:Q386"/>
  <sheetViews>
    <sheetView tabSelected="1" view="pageBreakPreview" zoomScaleNormal="150" zoomScaleSheetLayoutView="100" zoomScalePageLayoutView="0" workbookViewId="0" topLeftCell="A318">
      <selection activeCell="D327" sqref="D327"/>
    </sheetView>
  </sheetViews>
  <sheetFormatPr defaultColWidth="9.140625" defaultRowHeight="12.75"/>
  <cols>
    <col min="1" max="1" width="3.421875" style="2" customWidth="1"/>
    <col min="2" max="2" width="4.8515625" style="2" customWidth="1"/>
    <col min="3" max="3" width="4.00390625" style="2" customWidth="1"/>
    <col min="4" max="4" width="26.421875" style="2" customWidth="1"/>
    <col min="5" max="5" width="9.8515625" style="2" customWidth="1"/>
    <col min="6" max="6" width="12.00390625" style="2" customWidth="1"/>
    <col min="7" max="7" width="12.421875" style="2" customWidth="1"/>
    <col min="8" max="8" width="12.8515625" style="2" customWidth="1"/>
    <col min="9" max="9" width="15.28125" style="2" customWidth="1"/>
    <col min="10" max="16384" width="9.140625" style="2" customWidth="1"/>
  </cols>
  <sheetData>
    <row r="5" spans="1:5" ht="12.75">
      <c r="A5" s="1" t="s">
        <v>164</v>
      </c>
      <c r="B5" s="1"/>
      <c r="E5" s="1"/>
    </row>
    <row r="7" spans="1:5" ht="12.75">
      <c r="A7" s="1" t="s">
        <v>128</v>
      </c>
      <c r="E7" s="1"/>
    </row>
    <row r="8" spans="1:5" ht="12.75">
      <c r="A8" s="1" t="str">
        <f>Cashflow!A8</f>
        <v>For The Second Quarter Ended 31 March 2012</v>
      </c>
      <c r="E8" s="1"/>
    </row>
    <row r="9" ht="6.75" customHeight="1">
      <c r="E9" s="1"/>
    </row>
    <row r="10" spans="1:9" ht="12.75">
      <c r="A10" s="48"/>
      <c r="B10" s="48"/>
      <c r="C10" s="48"/>
      <c r="D10" s="48"/>
      <c r="E10" s="49"/>
      <c r="F10" s="48"/>
      <c r="G10" s="48"/>
      <c r="H10" s="48"/>
      <c r="I10" s="48"/>
    </row>
    <row r="11" spans="1:9" ht="14.25" customHeight="1">
      <c r="A11" s="74" t="s">
        <v>249</v>
      </c>
      <c r="B11" s="74"/>
      <c r="C11" s="74"/>
      <c r="D11" s="74"/>
      <c r="E11" s="50"/>
      <c r="F11" s="47"/>
      <c r="G11" s="47"/>
      <c r="H11" s="47"/>
      <c r="I11" s="47"/>
    </row>
    <row r="12" spans="1:9" ht="12.75">
      <c r="A12" s="13"/>
      <c r="B12" s="13"/>
      <c r="C12" s="13"/>
      <c r="D12" s="13"/>
      <c r="E12" s="20"/>
      <c r="F12" s="13"/>
      <c r="G12" s="30"/>
      <c r="H12" s="13"/>
      <c r="I12" s="30"/>
    </row>
    <row r="13" spans="1:9" ht="15.75" customHeight="1">
      <c r="A13" s="51" t="s">
        <v>165</v>
      </c>
      <c r="B13" s="20" t="s">
        <v>208</v>
      </c>
      <c r="C13" s="20"/>
      <c r="D13" s="20"/>
      <c r="E13" s="20"/>
      <c r="F13" s="13"/>
      <c r="G13" s="30"/>
      <c r="H13" s="13"/>
      <c r="I13" s="30"/>
    </row>
    <row r="14" spans="1:9" ht="3.75" customHeight="1" hidden="1">
      <c r="A14" s="51"/>
      <c r="B14" s="20"/>
      <c r="C14" s="20"/>
      <c r="D14" s="20"/>
      <c r="E14" s="20"/>
      <c r="F14" s="13"/>
      <c r="G14" s="30"/>
      <c r="H14" s="13"/>
      <c r="I14" s="30"/>
    </row>
    <row r="15" spans="1:9" s="29" customFormat="1" ht="12.75" customHeight="1">
      <c r="A15" s="35"/>
      <c r="B15" s="223" t="s">
        <v>92</v>
      </c>
      <c r="C15" s="223"/>
      <c r="D15" s="223"/>
      <c r="E15" s="223"/>
      <c r="F15" s="223"/>
      <c r="G15" s="223"/>
      <c r="H15" s="223"/>
      <c r="I15" s="223"/>
    </row>
    <row r="16" spans="1:9" s="29" customFormat="1" ht="12.75">
      <c r="A16" s="35"/>
      <c r="B16" s="223"/>
      <c r="C16" s="223"/>
      <c r="D16" s="223"/>
      <c r="E16" s="223"/>
      <c r="F16" s="223"/>
      <c r="G16" s="223"/>
      <c r="H16" s="223"/>
      <c r="I16" s="223"/>
    </row>
    <row r="17" spans="1:9" s="29" customFormat="1" ht="12.75">
      <c r="A17" s="35"/>
      <c r="B17" s="223"/>
      <c r="C17" s="223"/>
      <c r="D17" s="223"/>
      <c r="E17" s="223"/>
      <c r="F17" s="223"/>
      <c r="G17" s="223"/>
      <c r="H17" s="223"/>
      <c r="I17" s="223"/>
    </row>
    <row r="18" spans="1:9" s="29" customFormat="1" ht="12.75">
      <c r="A18" s="35"/>
      <c r="B18" s="223"/>
      <c r="C18" s="223"/>
      <c r="D18" s="223"/>
      <c r="E18" s="223"/>
      <c r="F18" s="223"/>
      <c r="G18" s="223"/>
      <c r="H18" s="223"/>
      <c r="I18" s="223"/>
    </row>
    <row r="19" spans="1:9" s="29" customFormat="1" ht="12.75">
      <c r="A19" s="35"/>
      <c r="B19" s="223"/>
      <c r="C19" s="223"/>
      <c r="D19" s="223"/>
      <c r="E19" s="223"/>
      <c r="F19" s="223"/>
      <c r="G19" s="223"/>
      <c r="H19" s="223"/>
      <c r="I19" s="223"/>
    </row>
    <row r="20" spans="1:9" s="29" customFormat="1" ht="12.75">
      <c r="A20" s="35"/>
      <c r="B20" s="223"/>
      <c r="C20" s="223"/>
      <c r="D20" s="223"/>
      <c r="E20" s="223"/>
      <c r="F20" s="223"/>
      <c r="G20" s="223"/>
      <c r="H20" s="223"/>
      <c r="I20" s="223"/>
    </row>
    <row r="21" spans="1:11" s="29" customFormat="1" ht="26.25" customHeight="1">
      <c r="A21" s="39"/>
      <c r="B21" s="223"/>
      <c r="C21" s="223"/>
      <c r="D21" s="223"/>
      <c r="E21" s="223"/>
      <c r="F21" s="223"/>
      <c r="G21" s="223"/>
      <c r="H21" s="223"/>
      <c r="I21" s="223"/>
      <c r="K21" s="29" t="s">
        <v>179</v>
      </c>
    </row>
    <row r="22" spans="1:9" s="29" customFormat="1" ht="12" customHeight="1">
      <c r="A22" s="39"/>
      <c r="B22" s="168"/>
      <c r="C22" s="168"/>
      <c r="D22" s="168"/>
      <c r="E22" s="168"/>
      <c r="F22" s="168"/>
      <c r="G22" s="168"/>
      <c r="H22" s="168"/>
      <c r="I22" s="168"/>
    </row>
    <row r="23" spans="1:9" s="29" customFormat="1" ht="14.25" customHeight="1">
      <c r="A23" s="39"/>
      <c r="B23" s="224" t="s">
        <v>230</v>
      </c>
      <c r="C23" s="224"/>
      <c r="D23" s="224"/>
      <c r="E23" s="224"/>
      <c r="F23" s="224"/>
      <c r="G23" s="224"/>
      <c r="H23" s="224"/>
      <c r="I23" s="224"/>
    </row>
    <row r="24" spans="1:9" s="29" customFormat="1" ht="12" customHeight="1">
      <c r="A24" s="39"/>
      <c r="B24" s="169"/>
      <c r="C24" s="169"/>
      <c r="D24" s="169"/>
      <c r="E24" s="169"/>
      <c r="F24" s="169"/>
      <c r="G24" s="169"/>
      <c r="H24" s="169"/>
      <c r="I24" s="169"/>
    </row>
    <row r="25" spans="1:9" s="29" customFormat="1" ht="51.75" customHeight="1">
      <c r="A25" s="39"/>
      <c r="B25" s="223" t="s">
        <v>344</v>
      </c>
      <c r="C25" s="224"/>
      <c r="D25" s="224"/>
      <c r="E25" s="224"/>
      <c r="F25" s="224"/>
      <c r="G25" s="224"/>
      <c r="H25" s="224"/>
      <c r="I25" s="224"/>
    </row>
    <row r="26" spans="1:9" ht="12" customHeight="1">
      <c r="A26" s="13"/>
      <c r="B26" s="225"/>
      <c r="C26" s="226"/>
      <c r="D26" s="226"/>
      <c r="E26" s="226"/>
      <c r="F26" s="226"/>
      <c r="G26" s="226"/>
      <c r="H26" s="226"/>
      <c r="I26" s="226"/>
    </row>
    <row r="27" spans="1:9" ht="12" customHeight="1">
      <c r="A27" s="13"/>
      <c r="B27" s="170" t="s">
        <v>105</v>
      </c>
      <c r="C27" s="226" t="s">
        <v>154</v>
      </c>
      <c r="D27" s="226"/>
      <c r="E27" s="226"/>
      <c r="F27" s="226"/>
      <c r="G27" s="226"/>
      <c r="H27" s="226"/>
      <c r="I27" s="226"/>
    </row>
    <row r="28" spans="1:9" ht="9.75" customHeight="1">
      <c r="A28" s="13"/>
      <c r="B28" s="170"/>
      <c r="C28" s="171"/>
      <c r="D28" s="171"/>
      <c r="E28" s="171"/>
      <c r="F28" s="171"/>
      <c r="G28" s="171"/>
      <c r="H28" s="171"/>
      <c r="I28" s="171"/>
    </row>
    <row r="29" spans="1:9" ht="66" customHeight="1">
      <c r="A29" s="13"/>
      <c r="B29" s="170"/>
      <c r="C29" s="214" t="s">
        <v>68</v>
      </c>
      <c r="D29" s="214"/>
      <c r="E29" s="214"/>
      <c r="F29" s="214"/>
      <c r="G29" s="214"/>
      <c r="H29" s="214"/>
      <c r="I29" s="214"/>
    </row>
    <row r="30" spans="1:9" ht="12" customHeight="1">
      <c r="A30" s="13"/>
      <c r="B30" s="170"/>
      <c r="C30" s="171"/>
      <c r="D30" s="171"/>
      <c r="E30" s="171"/>
      <c r="F30" s="171"/>
      <c r="G30" s="171"/>
      <c r="H30" s="171"/>
      <c r="I30" s="171"/>
    </row>
    <row r="31" spans="1:9" ht="12" customHeight="1">
      <c r="A31" s="13"/>
      <c r="B31" s="170" t="s">
        <v>69</v>
      </c>
      <c r="C31" s="215" t="s">
        <v>70</v>
      </c>
      <c r="D31" s="215"/>
      <c r="E31" s="215"/>
      <c r="F31" s="215"/>
      <c r="G31" s="215"/>
      <c r="H31" s="215"/>
      <c r="I31" s="215"/>
    </row>
    <row r="32" spans="1:9" ht="12" customHeight="1">
      <c r="A32" s="13"/>
      <c r="B32" s="170"/>
      <c r="C32" s="171"/>
      <c r="D32" s="171"/>
      <c r="E32" s="171"/>
      <c r="F32" s="171"/>
      <c r="G32" s="171"/>
      <c r="H32" s="171"/>
      <c r="I32" s="171"/>
    </row>
    <row r="33" spans="1:9" ht="51.75" customHeight="1">
      <c r="A33" s="13"/>
      <c r="B33" s="170"/>
      <c r="C33" s="214" t="s">
        <v>72</v>
      </c>
      <c r="D33" s="214"/>
      <c r="E33" s="214"/>
      <c r="F33" s="214"/>
      <c r="G33" s="214"/>
      <c r="H33" s="214"/>
      <c r="I33" s="214"/>
    </row>
    <row r="34" spans="1:9" ht="12" customHeight="1">
      <c r="A34" s="13"/>
      <c r="B34" s="170"/>
      <c r="C34" s="171"/>
      <c r="D34" s="171"/>
      <c r="E34" s="171"/>
      <c r="F34" s="171"/>
      <c r="G34" s="171"/>
      <c r="H34" s="171"/>
      <c r="I34" s="171"/>
    </row>
    <row r="35" spans="1:9" ht="15.75" customHeight="1">
      <c r="A35" s="13"/>
      <c r="B35" s="170"/>
      <c r="C35" s="215" t="s">
        <v>73</v>
      </c>
      <c r="D35" s="215"/>
      <c r="E35" s="215"/>
      <c r="F35" s="215"/>
      <c r="G35" s="215"/>
      <c r="H35" s="215"/>
      <c r="I35" s="215"/>
    </row>
    <row r="36" spans="1:9" ht="12.75" customHeight="1">
      <c r="A36" s="13"/>
      <c r="B36" s="170"/>
      <c r="C36" s="163"/>
      <c r="D36" s="163"/>
      <c r="E36" s="163"/>
      <c r="F36" s="163"/>
      <c r="H36" s="123" t="s">
        <v>74</v>
      </c>
      <c r="I36" s="123" t="s">
        <v>75</v>
      </c>
    </row>
    <row r="37" spans="1:9" ht="12.75" customHeight="1">
      <c r="A37" s="13"/>
      <c r="B37" s="170"/>
      <c r="C37" s="163"/>
      <c r="D37" s="163"/>
      <c r="E37" s="163"/>
      <c r="F37" s="163"/>
      <c r="H37" s="123" t="s">
        <v>76</v>
      </c>
      <c r="I37" s="123" t="s">
        <v>77</v>
      </c>
    </row>
    <row r="38" spans="1:9" ht="12" customHeight="1">
      <c r="A38" s="13"/>
      <c r="B38" s="170"/>
      <c r="C38" s="216" t="s">
        <v>78</v>
      </c>
      <c r="D38" s="216"/>
      <c r="E38" s="163"/>
      <c r="F38" s="163"/>
      <c r="H38" s="123" t="s">
        <v>79</v>
      </c>
      <c r="I38" s="123" t="str">
        <f>H38</f>
        <v>RM'000</v>
      </c>
    </row>
    <row r="39" spans="1:9" ht="12" customHeight="1">
      <c r="A39" s="13"/>
      <c r="B39" s="170"/>
      <c r="C39" s="215" t="s">
        <v>80</v>
      </c>
      <c r="D39" s="215"/>
      <c r="E39" s="163"/>
      <c r="F39" s="163"/>
      <c r="H39" s="129">
        <v>29694</v>
      </c>
      <c r="I39" s="129">
        <v>27512</v>
      </c>
    </row>
    <row r="40" spans="1:9" ht="12" customHeight="1">
      <c r="A40" s="13"/>
      <c r="B40" s="170"/>
      <c r="C40" s="215" t="s">
        <v>81</v>
      </c>
      <c r="D40" s="215"/>
      <c r="E40" s="163"/>
      <c r="F40" s="163"/>
      <c r="H40" s="131">
        <v>0</v>
      </c>
      <c r="I40" s="129">
        <v>2182</v>
      </c>
    </row>
    <row r="41" spans="1:9" ht="15" customHeight="1" thickBot="1">
      <c r="A41" s="13"/>
      <c r="B41" s="170"/>
      <c r="C41" s="163"/>
      <c r="D41" s="163"/>
      <c r="E41" s="163"/>
      <c r="F41" s="163"/>
      <c r="G41" s="163"/>
      <c r="H41" s="130">
        <f>SUM(H39:H40)</f>
        <v>29694</v>
      </c>
      <c r="I41" s="130">
        <f>SUM(I39:I40)</f>
        <v>29694</v>
      </c>
    </row>
    <row r="42" spans="1:9" ht="12.75">
      <c r="A42" s="13"/>
      <c r="B42" s="13"/>
      <c r="C42" s="13"/>
      <c r="D42" s="13"/>
      <c r="E42" s="13"/>
      <c r="F42" s="13"/>
      <c r="G42" s="15"/>
      <c r="H42" s="15"/>
      <c r="I42" s="16"/>
    </row>
    <row r="43" spans="1:9" ht="12.75">
      <c r="A43" s="51" t="s">
        <v>209</v>
      </c>
      <c r="B43" s="37" t="s">
        <v>210</v>
      </c>
      <c r="C43" s="20"/>
      <c r="D43" s="20"/>
      <c r="E43" s="13"/>
      <c r="F43" s="13"/>
      <c r="G43" s="15"/>
      <c r="H43" s="15"/>
      <c r="I43" s="16"/>
    </row>
    <row r="44" spans="1:9" ht="12.75" customHeight="1">
      <c r="A44" s="13"/>
      <c r="B44" s="208" t="s">
        <v>131</v>
      </c>
      <c r="C44" s="208"/>
      <c r="D44" s="208"/>
      <c r="E44" s="208"/>
      <c r="F44" s="208"/>
      <c r="G44" s="208"/>
      <c r="H44" s="208"/>
      <c r="I44" s="208"/>
    </row>
    <row r="45" spans="1:9" ht="3" customHeight="1">
      <c r="A45" s="13"/>
      <c r="B45" s="208"/>
      <c r="C45" s="208"/>
      <c r="D45" s="208"/>
      <c r="E45" s="208"/>
      <c r="F45" s="208"/>
      <c r="G45" s="208"/>
      <c r="H45" s="208"/>
      <c r="I45" s="208"/>
    </row>
    <row r="46" spans="1:9" ht="10.5" customHeight="1">
      <c r="A46" s="20"/>
      <c r="B46" s="20"/>
      <c r="C46" s="13"/>
      <c r="D46" s="13"/>
      <c r="E46" s="13"/>
      <c r="F46" s="13"/>
      <c r="G46" s="13"/>
      <c r="H46" s="13"/>
      <c r="I46" s="13"/>
    </row>
    <row r="47" spans="1:9" ht="12.75">
      <c r="A47" s="13"/>
      <c r="B47" s="20"/>
      <c r="C47" s="13"/>
      <c r="D47" s="13"/>
      <c r="E47" s="13"/>
      <c r="F47" s="13"/>
      <c r="G47" s="15"/>
      <c r="H47" s="15"/>
      <c r="I47" s="15"/>
    </row>
    <row r="48" spans="1:9" ht="12.75">
      <c r="A48" s="51" t="s">
        <v>166</v>
      </c>
      <c r="B48" s="37" t="s">
        <v>250</v>
      </c>
      <c r="C48" s="20"/>
      <c r="D48" s="20"/>
      <c r="E48" s="13"/>
      <c r="F48" s="13"/>
      <c r="G48" s="15"/>
      <c r="H48" s="15"/>
      <c r="I48" s="16"/>
    </row>
    <row r="49" spans="1:9" ht="12.75" customHeight="1">
      <c r="A49" s="13"/>
      <c r="B49" s="209" t="s">
        <v>227</v>
      </c>
      <c r="C49" s="209"/>
      <c r="D49" s="209"/>
      <c r="E49" s="209"/>
      <c r="F49" s="209"/>
      <c r="G49" s="209"/>
      <c r="H49" s="209"/>
      <c r="I49" s="209"/>
    </row>
    <row r="50" spans="1:9" ht="9" customHeight="1">
      <c r="A50" s="13"/>
      <c r="B50" s="164"/>
      <c r="C50" s="164"/>
      <c r="D50" s="164"/>
      <c r="E50" s="164"/>
      <c r="F50" s="164"/>
      <c r="G50" s="164"/>
      <c r="H50" s="164"/>
      <c r="I50" s="164"/>
    </row>
    <row r="51" spans="1:9" ht="12.75">
      <c r="A51" s="13"/>
      <c r="B51" s="13"/>
      <c r="C51" s="13"/>
      <c r="D51" s="13"/>
      <c r="E51" s="13"/>
      <c r="F51" s="13"/>
      <c r="G51" s="15"/>
      <c r="H51" s="15"/>
      <c r="I51" s="16"/>
    </row>
    <row r="52" spans="1:9" ht="12.75">
      <c r="A52" s="51" t="s">
        <v>251</v>
      </c>
      <c r="B52" s="20" t="s">
        <v>132</v>
      </c>
      <c r="C52" s="20"/>
      <c r="D52" s="20"/>
      <c r="E52" s="13"/>
      <c r="F52" s="13"/>
      <c r="G52" s="15"/>
      <c r="H52" s="15"/>
      <c r="I52" s="16"/>
    </row>
    <row r="53" spans="1:9" ht="12.75" customHeight="1">
      <c r="A53" s="13"/>
      <c r="B53" s="209" t="s">
        <v>133</v>
      </c>
      <c r="C53" s="209"/>
      <c r="D53" s="209"/>
      <c r="E53" s="209"/>
      <c r="F53" s="209"/>
      <c r="G53" s="209"/>
      <c r="H53" s="209"/>
      <c r="I53" s="209"/>
    </row>
    <row r="54" spans="1:9" ht="12.75">
      <c r="A54" s="13"/>
      <c r="B54" s="209"/>
      <c r="C54" s="209"/>
      <c r="D54" s="209"/>
      <c r="E54" s="209"/>
      <c r="F54" s="209"/>
      <c r="G54" s="209"/>
      <c r="H54" s="209"/>
      <c r="I54" s="209"/>
    </row>
    <row r="55" spans="1:9" ht="8.25" customHeight="1">
      <c r="A55" s="13"/>
      <c r="B55" s="164"/>
      <c r="C55" s="164"/>
      <c r="D55" s="164"/>
      <c r="E55" s="164"/>
      <c r="F55" s="164"/>
      <c r="G55" s="164"/>
      <c r="H55" s="164"/>
      <c r="I55" s="164"/>
    </row>
    <row r="56" spans="1:9" ht="12.75">
      <c r="A56" s="13"/>
      <c r="B56" s="164"/>
      <c r="C56" s="164"/>
      <c r="D56" s="164"/>
      <c r="E56" s="164"/>
      <c r="F56" s="164"/>
      <c r="G56" s="164"/>
      <c r="H56" s="164"/>
      <c r="I56" s="164"/>
    </row>
    <row r="57" spans="1:9" ht="12.75">
      <c r="A57" s="51" t="s">
        <v>252</v>
      </c>
      <c r="B57" s="20" t="s">
        <v>253</v>
      </c>
      <c r="D57" s="20"/>
      <c r="E57" s="13"/>
      <c r="F57" s="13"/>
      <c r="G57" s="15"/>
      <c r="H57" s="15"/>
      <c r="I57" s="16"/>
    </row>
    <row r="58" spans="1:9" ht="12.75" customHeight="1">
      <c r="A58" s="13"/>
      <c r="B58" s="209" t="s">
        <v>193</v>
      </c>
      <c r="C58" s="209"/>
      <c r="D58" s="209"/>
      <c r="E58" s="209"/>
      <c r="F58" s="209"/>
      <c r="G58" s="209"/>
      <c r="H58" s="209"/>
      <c r="I58" s="209"/>
    </row>
    <row r="59" spans="1:9" ht="5.25" customHeight="1">
      <c r="A59" s="20"/>
      <c r="B59" s="209"/>
      <c r="C59" s="209"/>
      <c r="D59" s="209"/>
      <c r="E59" s="209"/>
      <c r="F59" s="209"/>
      <c r="G59" s="209"/>
      <c r="H59" s="209"/>
      <c r="I59" s="209"/>
    </row>
    <row r="60" spans="1:9" ht="12.75">
      <c r="A60" s="13"/>
      <c r="B60" s="13"/>
      <c r="C60" s="13"/>
      <c r="D60" s="13"/>
      <c r="E60" s="13"/>
      <c r="F60" s="13"/>
      <c r="G60" s="15"/>
      <c r="H60" s="15"/>
      <c r="I60" s="16"/>
    </row>
    <row r="61" spans="1:9" ht="12.75">
      <c r="A61" s="51" t="s">
        <v>254</v>
      </c>
      <c r="B61" s="20" t="s">
        <v>118</v>
      </c>
      <c r="C61" s="20"/>
      <c r="D61" s="20"/>
      <c r="E61" s="13"/>
      <c r="F61" s="13"/>
      <c r="G61" s="16"/>
      <c r="H61" s="15"/>
      <c r="I61" s="16"/>
    </row>
    <row r="62" spans="1:9" ht="12.75">
      <c r="A62" s="13"/>
      <c r="B62" s="208" t="s">
        <v>174</v>
      </c>
      <c r="C62" s="208"/>
      <c r="D62" s="208"/>
      <c r="E62" s="208"/>
      <c r="F62" s="208"/>
      <c r="G62" s="208"/>
      <c r="H62" s="208"/>
      <c r="I62" s="208"/>
    </row>
    <row r="63" spans="1:9" ht="13.5" customHeight="1">
      <c r="A63" s="13"/>
      <c r="B63" s="208"/>
      <c r="C63" s="208"/>
      <c r="D63" s="208"/>
      <c r="E63" s="208"/>
      <c r="F63" s="208"/>
      <c r="G63" s="208"/>
      <c r="H63" s="208"/>
      <c r="I63" s="208"/>
    </row>
    <row r="64" spans="1:9" ht="12.75">
      <c r="A64" s="50" t="s">
        <v>199</v>
      </c>
      <c r="B64" s="47"/>
      <c r="C64" s="47"/>
      <c r="D64" s="47"/>
      <c r="E64" s="47"/>
      <c r="F64" s="47"/>
      <c r="G64" s="47"/>
      <c r="H64" s="47"/>
      <c r="I64" s="47"/>
    </row>
    <row r="65" spans="1:9" ht="12.75">
      <c r="A65" s="20"/>
      <c r="B65" s="13"/>
      <c r="C65" s="13"/>
      <c r="D65" s="13"/>
      <c r="E65" s="13"/>
      <c r="F65" s="13"/>
      <c r="G65" s="13"/>
      <c r="H65" s="13"/>
      <c r="I65" s="13"/>
    </row>
    <row r="66" spans="1:9" ht="12.75">
      <c r="A66" s="51" t="s">
        <v>226</v>
      </c>
      <c r="B66" s="20" t="s">
        <v>196</v>
      </c>
      <c r="C66" s="20"/>
      <c r="D66" s="20"/>
      <c r="E66" s="13"/>
      <c r="F66" s="13"/>
      <c r="G66" s="15"/>
      <c r="H66" s="15"/>
      <c r="I66" s="15"/>
    </row>
    <row r="67" spans="1:9" ht="30" customHeight="1">
      <c r="A67" s="13"/>
      <c r="B67" s="223" t="s">
        <v>45</v>
      </c>
      <c r="C67" s="223"/>
      <c r="D67" s="223"/>
      <c r="E67" s="223"/>
      <c r="F67" s="223"/>
      <c r="G67" s="223"/>
      <c r="H67" s="223"/>
      <c r="I67" s="223"/>
    </row>
    <row r="68" spans="1:9" ht="12.75">
      <c r="A68" s="20"/>
      <c r="B68" s="13"/>
      <c r="C68" s="13"/>
      <c r="D68" s="13"/>
      <c r="E68" s="13"/>
      <c r="F68" s="13"/>
      <c r="G68" s="13"/>
      <c r="H68" s="13"/>
      <c r="I68" s="13"/>
    </row>
    <row r="69" spans="1:9" ht="12.75">
      <c r="A69" s="51" t="s">
        <v>325</v>
      </c>
      <c r="B69" s="20" t="s">
        <v>197</v>
      </c>
      <c r="C69" s="13"/>
      <c r="D69" s="13"/>
      <c r="E69" s="13"/>
      <c r="F69" s="13"/>
      <c r="G69" s="13"/>
      <c r="H69" s="13"/>
      <c r="I69" s="13"/>
    </row>
    <row r="70" spans="1:9" ht="12.75" customHeight="1">
      <c r="A70" s="13"/>
      <c r="B70" s="209" t="s">
        <v>236</v>
      </c>
      <c r="C70" s="209"/>
      <c r="D70" s="209"/>
      <c r="E70" s="209"/>
      <c r="F70" s="209"/>
      <c r="G70" s="209"/>
      <c r="H70" s="209"/>
      <c r="I70" s="209"/>
    </row>
    <row r="71" spans="1:9" ht="12.75">
      <c r="A71" s="13"/>
      <c r="B71" s="215"/>
      <c r="C71" s="215"/>
      <c r="D71" s="215"/>
      <c r="E71" s="215"/>
      <c r="F71" s="215"/>
      <c r="G71" s="215"/>
      <c r="H71" s="73" t="s">
        <v>46</v>
      </c>
      <c r="I71" s="73" t="str">
        <f>H71</f>
        <v>6 Months</v>
      </c>
    </row>
    <row r="72" spans="1:9" ht="12.75">
      <c r="A72" s="13"/>
      <c r="B72" s="163"/>
      <c r="C72" s="163"/>
      <c r="D72" s="163"/>
      <c r="E72" s="163"/>
      <c r="F72" s="163"/>
      <c r="G72" s="163"/>
      <c r="H72" s="75" t="s">
        <v>320</v>
      </c>
      <c r="I72" s="75" t="s">
        <v>218</v>
      </c>
    </row>
    <row r="73" spans="1:9" ht="13.5" customHeight="1">
      <c r="A73" s="13"/>
      <c r="B73" s="1" t="s">
        <v>100</v>
      </c>
      <c r="C73" s="13"/>
      <c r="D73" s="13"/>
      <c r="E73" s="13"/>
      <c r="F73" s="13"/>
      <c r="G73" s="13"/>
      <c r="H73" s="77" t="s">
        <v>47</v>
      </c>
      <c r="I73" s="77" t="s">
        <v>48</v>
      </c>
    </row>
    <row r="74" spans="1:9" ht="12.75" customHeight="1">
      <c r="A74" s="13"/>
      <c r="B74" s="52" t="s">
        <v>342</v>
      </c>
      <c r="D74" s="13"/>
      <c r="E74"/>
      <c r="F74"/>
      <c r="G74"/>
      <c r="H74" s="17" t="s">
        <v>341</v>
      </c>
      <c r="I74" s="17" t="s">
        <v>341</v>
      </c>
    </row>
    <row r="75" spans="2:8" ht="13.5">
      <c r="B75" s="53" t="s">
        <v>176</v>
      </c>
      <c r="E75"/>
      <c r="F75"/>
      <c r="G75"/>
      <c r="H75" s="36"/>
    </row>
    <row r="76" spans="2:17" ht="12.75">
      <c r="B76" s="2" t="s">
        <v>315</v>
      </c>
      <c r="E76"/>
      <c r="F76"/>
      <c r="G76"/>
      <c r="H76" s="139">
        <v>15253</v>
      </c>
      <c r="I76" s="139">
        <v>13487</v>
      </c>
      <c r="J76" s="151"/>
      <c r="K76" s="151"/>
      <c r="L76" s="151"/>
      <c r="M76" s="151"/>
      <c r="N76" s="151"/>
      <c r="O76" s="151"/>
      <c r="P76" s="151"/>
      <c r="Q76" s="151"/>
    </row>
    <row r="77" spans="2:17" ht="12.75">
      <c r="B77" s="2" t="s">
        <v>177</v>
      </c>
      <c r="E77"/>
      <c r="F77"/>
      <c r="G77"/>
      <c r="H77" s="139">
        <v>10028</v>
      </c>
      <c r="I77" s="139">
        <v>12402</v>
      </c>
      <c r="J77" s="151"/>
      <c r="K77" s="151"/>
      <c r="L77" s="151"/>
      <c r="M77" s="151"/>
      <c r="N77" s="151"/>
      <c r="O77" s="151"/>
      <c r="P77" s="151"/>
      <c r="Q77" s="151"/>
    </row>
    <row r="78" spans="2:17" ht="12.75">
      <c r="B78" s="2" t="s">
        <v>312</v>
      </c>
      <c r="E78"/>
      <c r="F78"/>
      <c r="G78"/>
      <c r="H78" s="139">
        <v>12702</v>
      </c>
      <c r="I78" s="139">
        <v>9171</v>
      </c>
      <c r="J78" s="151"/>
      <c r="K78" s="151"/>
      <c r="L78" s="151"/>
      <c r="M78" s="151"/>
      <c r="N78" s="151"/>
      <c r="O78" s="151"/>
      <c r="P78" s="151"/>
      <c r="Q78" s="151"/>
    </row>
    <row r="79" spans="2:17" ht="12.75">
      <c r="B79" s="2" t="s">
        <v>313</v>
      </c>
      <c r="E79"/>
      <c r="F79"/>
      <c r="G79"/>
      <c r="H79" s="139">
        <v>15201</v>
      </c>
      <c r="I79" s="139">
        <v>8244</v>
      </c>
      <c r="J79" s="151"/>
      <c r="K79" s="151"/>
      <c r="L79" s="151"/>
      <c r="M79" s="151"/>
      <c r="N79" s="151"/>
      <c r="O79" s="151"/>
      <c r="P79" s="151"/>
      <c r="Q79" s="151"/>
    </row>
    <row r="80" spans="2:17" ht="12.75">
      <c r="B80" s="2" t="s">
        <v>314</v>
      </c>
      <c r="E80"/>
      <c r="F80"/>
      <c r="G80"/>
      <c r="H80" s="139">
        <v>8897</v>
      </c>
      <c r="I80" s="139">
        <v>5619</v>
      </c>
      <c r="J80" s="151"/>
      <c r="K80" s="151"/>
      <c r="L80" s="151"/>
      <c r="M80" s="151"/>
      <c r="N80" s="151"/>
      <c r="O80" s="151"/>
      <c r="P80" s="151"/>
      <c r="Q80" s="151"/>
    </row>
    <row r="81" spans="2:17" ht="12.75">
      <c r="B81" s="2" t="s">
        <v>316</v>
      </c>
      <c r="E81"/>
      <c r="F81"/>
      <c r="G81"/>
      <c r="H81" s="139">
        <v>8573</v>
      </c>
      <c r="I81" s="139">
        <v>6208</v>
      </c>
      <c r="K81" s="151"/>
      <c r="L81" s="151"/>
      <c r="M81" s="151"/>
      <c r="N81" s="151"/>
      <c r="O81" s="151"/>
      <c r="P81" s="151"/>
      <c r="Q81" s="151"/>
    </row>
    <row r="82" spans="2:17" ht="12.75">
      <c r="B82" s="2" t="s">
        <v>224</v>
      </c>
      <c r="E82"/>
      <c r="F82"/>
      <c r="G82"/>
      <c r="H82" s="140">
        <v>3761</v>
      </c>
      <c r="I82" s="140">
        <v>1743</v>
      </c>
      <c r="J82" s="151"/>
      <c r="K82" s="151"/>
      <c r="L82" s="151"/>
      <c r="M82" s="151"/>
      <c r="N82" s="151"/>
      <c r="O82" s="151"/>
      <c r="P82" s="151"/>
      <c r="Q82" s="151"/>
    </row>
    <row r="83" spans="5:17" ht="15" customHeight="1">
      <c r="E83"/>
      <c r="F83"/>
      <c r="G83"/>
      <c r="H83" s="139">
        <f>SUM(H76:H82)</f>
        <v>74415</v>
      </c>
      <c r="I83" s="139">
        <f>SUM(I76:I82)</f>
        <v>56874</v>
      </c>
      <c r="J83" s="151"/>
      <c r="K83" s="151"/>
      <c r="L83" s="151"/>
      <c r="M83" s="151"/>
      <c r="N83" s="151"/>
      <c r="O83" s="151"/>
      <c r="P83" s="151"/>
      <c r="Q83" s="151"/>
    </row>
    <row r="84" spans="2:17" ht="12" customHeight="1">
      <c r="B84" s="53" t="s">
        <v>317</v>
      </c>
      <c r="E84"/>
      <c r="F84"/>
      <c r="G84"/>
      <c r="H84" s="139">
        <v>4282</v>
      </c>
      <c r="I84" s="139">
        <v>4629</v>
      </c>
      <c r="J84" s="151"/>
      <c r="K84" s="151"/>
      <c r="L84" s="151"/>
      <c r="M84" s="151"/>
      <c r="N84" s="151"/>
      <c r="O84" s="151"/>
      <c r="P84" s="151"/>
      <c r="Q84" s="151"/>
    </row>
    <row r="85" spans="5:17" ht="13.5" thickBot="1">
      <c r="E85"/>
      <c r="F85"/>
      <c r="G85"/>
      <c r="H85" s="141">
        <f>SUM(H83:H84)</f>
        <v>78697</v>
      </c>
      <c r="I85" s="141">
        <f>SUM(I83:I84)</f>
        <v>61503</v>
      </c>
      <c r="J85" s="151"/>
      <c r="K85" s="151"/>
      <c r="L85" s="151"/>
      <c r="M85" s="151"/>
      <c r="N85" s="151"/>
      <c r="O85" s="151"/>
      <c r="P85" s="151"/>
      <c r="Q85" s="151"/>
    </row>
    <row r="86" spans="2:17" ht="12.75">
      <c r="B86" s="33" t="s">
        <v>180</v>
      </c>
      <c r="E86" s="13"/>
      <c r="F86" s="13"/>
      <c r="G86" s="13"/>
      <c r="H86" s="139"/>
      <c r="I86" s="139"/>
      <c r="J86" s="151"/>
      <c r="K86" s="151"/>
      <c r="L86" s="151"/>
      <c r="M86" s="151"/>
      <c r="N86" s="151"/>
      <c r="O86" s="151"/>
      <c r="P86" s="151"/>
      <c r="Q86" s="151"/>
    </row>
    <row r="87" spans="2:17" ht="13.5">
      <c r="B87" s="84" t="str">
        <f>B75</f>
        <v>Export Market</v>
      </c>
      <c r="C87" s="29"/>
      <c r="E87" s="13"/>
      <c r="F87" s="13"/>
      <c r="G87" s="13"/>
      <c r="H87" s="181">
        <v>14168</v>
      </c>
      <c r="I87" s="139">
        <v>9152</v>
      </c>
      <c r="J87" s="151"/>
      <c r="K87" s="151"/>
      <c r="L87" s="151"/>
      <c r="M87" s="151"/>
      <c r="N87" s="151"/>
      <c r="O87" s="151"/>
      <c r="P87" s="151"/>
      <c r="Q87" s="151"/>
    </row>
    <row r="88" spans="2:17" s="29" customFormat="1" ht="13.5">
      <c r="B88" s="84" t="str">
        <f>B84</f>
        <v>Local Market</v>
      </c>
      <c r="E88" s="39"/>
      <c r="F88" s="39"/>
      <c r="G88" s="39"/>
      <c r="H88" s="116">
        <v>816</v>
      </c>
      <c r="I88" s="116">
        <v>745</v>
      </c>
      <c r="J88" s="151"/>
      <c r="K88" s="151"/>
      <c r="L88" s="151"/>
      <c r="M88" s="151"/>
      <c r="N88" s="151"/>
      <c r="O88" s="151"/>
      <c r="P88" s="151"/>
      <c r="Q88" s="151"/>
    </row>
    <row r="89" spans="2:17" s="29" customFormat="1" ht="13.5" thickBot="1">
      <c r="B89" s="29" t="s">
        <v>140</v>
      </c>
      <c r="E89" s="39"/>
      <c r="F89" s="39"/>
      <c r="G89" s="39"/>
      <c r="H89" s="142">
        <f>SUM(H87:H88)</f>
        <v>14984</v>
      </c>
      <c r="I89" s="142">
        <f>SUM(I87:I88)</f>
        <v>9897</v>
      </c>
      <c r="J89" s="151"/>
      <c r="K89" s="151"/>
      <c r="L89" s="151"/>
      <c r="M89" s="151"/>
      <c r="N89" s="151"/>
      <c r="O89" s="151"/>
      <c r="P89" s="151"/>
      <c r="Q89" s="151"/>
    </row>
    <row r="90" spans="2:9" ht="13.5" customHeight="1">
      <c r="B90" s="58"/>
      <c r="C90" s="58"/>
      <c r="E90" s="13"/>
      <c r="F90" s="13"/>
      <c r="G90" s="13"/>
      <c r="H90" s="39"/>
      <c r="I90" s="54"/>
    </row>
    <row r="91" spans="2:9" ht="12.75" customHeight="1">
      <c r="B91" s="200" t="s">
        <v>298</v>
      </c>
      <c r="C91" s="200"/>
      <c r="D91" s="200"/>
      <c r="E91" s="200"/>
      <c r="F91" s="200"/>
      <c r="G91" s="200"/>
      <c r="H91" s="200"/>
      <c r="I91" s="200"/>
    </row>
    <row r="92" spans="2:9" ht="12.75">
      <c r="B92" s="200"/>
      <c r="C92" s="200"/>
      <c r="D92" s="200"/>
      <c r="E92" s="200"/>
      <c r="F92" s="200"/>
      <c r="G92" s="200"/>
      <c r="H92" s="200"/>
      <c r="I92" s="200"/>
    </row>
    <row r="93" spans="2:9" ht="12.75">
      <c r="B93" s="8"/>
      <c r="C93" s="8"/>
      <c r="D93" s="8"/>
      <c r="E93" s="8"/>
      <c r="F93" s="8"/>
      <c r="G93" s="8"/>
      <c r="H93" s="8"/>
      <c r="I93" s="8"/>
    </row>
    <row r="94" spans="1:9" ht="14.25" customHeight="1">
      <c r="A94" s="51" t="s">
        <v>181</v>
      </c>
      <c r="B94" s="20" t="s">
        <v>198</v>
      </c>
      <c r="C94" s="20"/>
      <c r="D94" s="20"/>
      <c r="E94" s="13"/>
      <c r="F94" s="13"/>
      <c r="G94" s="13"/>
      <c r="H94" s="13"/>
      <c r="I94" s="13"/>
    </row>
    <row r="95" spans="1:9" ht="12.75" customHeight="1">
      <c r="A95" s="13"/>
      <c r="B95" s="209" t="s">
        <v>119</v>
      </c>
      <c r="C95" s="209"/>
      <c r="D95" s="209"/>
      <c r="E95" s="209"/>
      <c r="F95" s="209"/>
      <c r="G95" s="209"/>
      <c r="H95" s="209"/>
      <c r="I95" s="209"/>
    </row>
    <row r="96" spans="1:9" ht="15" customHeight="1">
      <c r="A96" s="13"/>
      <c r="B96" s="209"/>
      <c r="C96" s="209"/>
      <c r="D96" s="209"/>
      <c r="E96" s="209"/>
      <c r="F96" s="209"/>
      <c r="G96" s="209"/>
      <c r="H96" s="209"/>
      <c r="I96" s="209"/>
    </row>
    <row r="97" spans="1:9" ht="1.5" customHeight="1" hidden="1">
      <c r="A97" s="13"/>
      <c r="B97" s="209"/>
      <c r="C97" s="209"/>
      <c r="D97" s="209"/>
      <c r="E97" s="209"/>
      <c r="F97" s="209"/>
      <c r="G97" s="209"/>
      <c r="H97" s="209"/>
      <c r="I97" s="209"/>
    </row>
    <row r="98" spans="1:9" ht="12.75">
      <c r="A98" s="13"/>
      <c r="B98" s="164"/>
      <c r="C98" s="164"/>
      <c r="D98" s="164"/>
      <c r="E98" s="164"/>
      <c r="F98" s="164"/>
      <c r="G98" s="164"/>
      <c r="H98" s="164"/>
      <c r="I98" s="164"/>
    </row>
    <row r="99" spans="1:2" ht="12.75">
      <c r="A99" s="51" t="s">
        <v>182</v>
      </c>
      <c r="B99" s="20" t="s">
        <v>170</v>
      </c>
    </row>
    <row r="100" spans="2:9" ht="12.75" customHeight="1">
      <c r="B100" s="200" t="s">
        <v>304</v>
      </c>
      <c r="C100" s="200"/>
      <c r="D100" s="200"/>
      <c r="E100" s="200"/>
      <c r="F100" s="200"/>
      <c r="G100" s="200"/>
      <c r="H100" s="200"/>
      <c r="I100" s="200"/>
    </row>
    <row r="101" spans="2:9" ht="12.75">
      <c r="B101" s="200"/>
      <c r="C101" s="200"/>
      <c r="D101" s="200"/>
      <c r="E101" s="200"/>
      <c r="F101" s="200"/>
      <c r="G101" s="200"/>
      <c r="H101" s="200"/>
      <c r="I101" s="200"/>
    </row>
    <row r="102" spans="2:9" ht="13.5" customHeight="1">
      <c r="B102" s="200"/>
      <c r="C102" s="200"/>
      <c r="D102" s="200"/>
      <c r="E102" s="200"/>
      <c r="F102" s="200"/>
      <c r="G102" s="200"/>
      <c r="H102" s="200"/>
      <c r="I102" s="200"/>
    </row>
    <row r="103" ht="18" customHeight="1"/>
    <row r="104" spans="1:2" ht="14.25" customHeight="1">
      <c r="A104" s="51" t="s">
        <v>183</v>
      </c>
      <c r="B104" s="20" t="s">
        <v>203</v>
      </c>
    </row>
    <row r="105" spans="2:9" ht="14.25" customHeight="1">
      <c r="B105" s="200" t="s">
        <v>237</v>
      </c>
      <c r="C105" s="200"/>
      <c r="D105" s="200"/>
      <c r="E105" s="200"/>
      <c r="F105" s="200"/>
      <c r="G105" s="200"/>
      <c r="H105" s="200"/>
      <c r="I105" s="200"/>
    </row>
    <row r="106" spans="1:9" ht="6.75" customHeight="1">
      <c r="A106" s="20"/>
      <c r="B106" s="20"/>
      <c r="C106" s="13"/>
      <c r="D106" s="13"/>
      <c r="E106" s="13"/>
      <c r="F106" s="13"/>
      <c r="G106" s="13"/>
      <c r="H106" s="13"/>
      <c r="I106" s="61"/>
    </row>
    <row r="107" spans="1:9" ht="12.75">
      <c r="A107" s="13"/>
      <c r="B107" s="65"/>
      <c r="C107" s="13"/>
      <c r="D107" s="13"/>
      <c r="E107" s="13"/>
      <c r="F107" s="13"/>
      <c r="G107" s="13"/>
      <c r="H107" s="13"/>
      <c r="I107" s="61"/>
    </row>
    <row r="108" spans="1:9" ht="12.75">
      <c r="A108" s="51" t="s">
        <v>184</v>
      </c>
      <c r="B108" s="20" t="s">
        <v>200</v>
      </c>
      <c r="I108" s="154"/>
    </row>
    <row r="109" spans="2:9" ht="12.75" customHeight="1">
      <c r="B109" s="195" t="s">
        <v>49</v>
      </c>
      <c r="C109" s="195"/>
      <c r="D109" s="195"/>
      <c r="E109" s="195"/>
      <c r="F109" s="195"/>
      <c r="G109" s="195"/>
      <c r="H109" s="195"/>
      <c r="I109" s="195"/>
    </row>
    <row r="110" spans="2:9" ht="12.75">
      <c r="B110" s="195"/>
      <c r="C110" s="195"/>
      <c r="D110" s="195"/>
      <c r="E110" s="195"/>
      <c r="F110" s="195"/>
      <c r="G110" s="195"/>
      <c r="H110" s="195"/>
      <c r="I110" s="195"/>
    </row>
    <row r="111" spans="2:9" ht="12.75">
      <c r="B111" s="195"/>
      <c r="C111" s="195"/>
      <c r="D111" s="195"/>
      <c r="E111" s="195"/>
      <c r="F111" s="195"/>
      <c r="G111" s="195"/>
      <c r="H111" s="195"/>
      <c r="I111" s="195"/>
    </row>
    <row r="112" ht="12" customHeight="1"/>
    <row r="114" spans="1:9" ht="12.75">
      <c r="A114" s="55" t="s">
        <v>333</v>
      </c>
      <c r="B114" s="35" t="s">
        <v>301</v>
      </c>
      <c r="C114" s="29"/>
      <c r="D114" s="29"/>
      <c r="E114" s="29"/>
      <c r="F114" s="29"/>
      <c r="G114" s="29"/>
      <c r="H114" s="29"/>
      <c r="I114" s="29"/>
    </row>
    <row r="115" spans="1:9" ht="12.75" customHeight="1">
      <c r="A115" s="29"/>
      <c r="B115" s="201" t="s">
        <v>53</v>
      </c>
      <c r="C115" s="201"/>
      <c r="D115" s="201"/>
      <c r="E115" s="201"/>
      <c r="F115" s="201"/>
      <c r="G115" s="201"/>
      <c r="H115" s="201"/>
      <c r="I115" s="201"/>
    </row>
    <row r="116" spans="1:9" ht="14.25" customHeight="1">
      <c r="A116" s="29"/>
      <c r="B116" s="201"/>
      <c r="C116" s="201"/>
      <c r="D116" s="201"/>
      <c r="E116" s="201"/>
      <c r="F116" s="201"/>
      <c r="G116" s="201"/>
      <c r="H116" s="201"/>
      <c r="I116" s="201"/>
    </row>
    <row r="117" spans="1:11" s="13" customFormat="1" ht="9.75" customHeight="1">
      <c r="A117" s="20"/>
      <c r="J117" s="164"/>
      <c r="K117" s="164"/>
    </row>
    <row r="118" spans="2:11" ht="12.75">
      <c r="B118" s="8"/>
      <c r="C118" s="8"/>
      <c r="D118" s="8"/>
      <c r="E118" s="8"/>
      <c r="F118" s="8"/>
      <c r="G118" s="8"/>
      <c r="H118" s="8"/>
      <c r="I118" s="8"/>
      <c r="J118" s="8"/>
      <c r="K118" s="8"/>
    </row>
    <row r="119" spans="1:9" ht="12.75">
      <c r="A119" s="55" t="s">
        <v>334</v>
      </c>
      <c r="B119" s="35" t="s">
        <v>109</v>
      </c>
      <c r="C119" s="29"/>
      <c r="D119" s="29"/>
      <c r="E119" s="29"/>
      <c r="F119" s="29"/>
      <c r="G119" s="29"/>
      <c r="H119" s="75" t="s">
        <v>219</v>
      </c>
      <c r="I119" s="75" t="s">
        <v>219</v>
      </c>
    </row>
    <row r="120" spans="1:9" ht="12.75">
      <c r="A120" s="35"/>
      <c r="B120" s="35"/>
      <c r="C120" s="29"/>
      <c r="D120" s="29"/>
      <c r="E120" s="29"/>
      <c r="F120" s="29"/>
      <c r="G120" s="29"/>
      <c r="H120" s="76" t="str">
        <f>H73</f>
        <v>31 Mar 2012</v>
      </c>
      <c r="I120" s="118" t="s">
        <v>54</v>
      </c>
    </row>
    <row r="121" spans="1:9" ht="12.75">
      <c r="A121" s="35"/>
      <c r="B121" s="35"/>
      <c r="C121" s="29"/>
      <c r="D121" s="29"/>
      <c r="E121" s="29"/>
      <c r="F121" s="29"/>
      <c r="G121" s="29"/>
      <c r="H121" s="17" t="s">
        <v>341</v>
      </c>
      <c r="I121" s="17" t="s">
        <v>341</v>
      </c>
    </row>
    <row r="122" spans="1:9" ht="7.5" customHeight="1">
      <c r="A122" s="35"/>
      <c r="B122" s="35"/>
      <c r="C122" s="29"/>
      <c r="D122" s="29"/>
      <c r="E122" s="29"/>
      <c r="F122" s="29"/>
      <c r="G122" s="29"/>
      <c r="H122" s="17"/>
      <c r="I122" s="17"/>
    </row>
    <row r="123" spans="1:9" ht="12.75">
      <c r="A123" s="29"/>
      <c r="B123" s="29" t="s">
        <v>302</v>
      </c>
      <c r="C123" s="29"/>
      <c r="D123" s="29"/>
      <c r="E123" s="29"/>
      <c r="F123" s="29"/>
      <c r="G123" s="29"/>
      <c r="H123" s="67">
        <v>30951</v>
      </c>
      <c r="I123" s="67">
        <v>31497</v>
      </c>
    </row>
    <row r="124" spans="1:9" ht="12.75">
      <c r="A124" s="29"/>
      <c r="B124" s="29" t="s">
        <v>264</v>
      </c>
      <c r="C124" s="29"/>
      <c r="D124" s="29"/>
      <c r="E124" s="29"/>
      <c r="F124" s="29"/>
      <c r="G124" s="29"/>
      <c r="H124" s="22">
        <v>8468</v>
      </c>
      <c r="I124" s="22">
        <v>8468</v>
      </c>
    </row>
    <row r="125" spans="1:9" ht="13.5" thickBot="1">
      <c r="A125" s="29"/>
      <c r="B125" s="29"/>
      <c r="C125" s="29"/>
      <c r="D125" s="29"/>
      <c r="E125" s="29"/>
      <c r="F125" s="29"/>
      <c r="G125" s="29"/>
      <c r="H125" s="45">
        <f>SUM(H123:H124)</f>
        <v>39419</v>
      </c>
      <c r="I125" s="45">
        <f>SUM(I123:I124)</f>
        <v>39965</v>
      </c>
    </row>
    <row r="126" spans="1:9" ht="12.75" customHeight="1">
      <c r="A126" s="20" t="s">
        <v>273</v>
      </c>
      <c r="B126" s="205" t="s">
        <v>311</v>
      </c>
      <c r="C126" s="205"/>
      <c r="D126" s="205"/>
      <c r="E126" s="205"/>
      <c r="F126" s="205"/>
      <c r="G126" s="205"/>
      <c r="H126" s="205"/>
      <c r="I126" s="205"/>
    </row>
    <row r="127" spans="1:9" ht="12.75">
      <c r="A127" s="50"/>
      <c r="B127" s="206"/>
      <c r="C127" s="206"/>
      <c r="D127" s="206"/>
      <c r="E127" s="206"/>
      <c r="F127" s="206"/>
      <c r="G127" s="206"/>
      <c r="H127" s="206"/>
      <c r="I127" s="206"/>
    </row>
    <row r="128" ht="9.75" customHeight="1"/>
    <row r="129" spans="1:2" s="29" customFormat="1" ht="12.75">
      <c r="A129" s="55" t="s">
        <v>165</v>
      </c>
      <c r="B129" s="35" t="s">
        <v>55</v>
      </c>
    </row>
    <row r="130" spans="1:2" s="29" customFormat="1" ht="12.75">
      <c r="A130" s="55"/>
      <c r="B130" s="35"/>
    </row>
    <row r="131" spans="1:2" s="29" customFormat="1" ht="12.75">
      <c r="A131" s="55" t="s">
        <v>56</v>
      </c>
      <c r="B131" s="35" t="s">
        <v>57</v>
      </c>
    </row>
    <row r="132" spans="2:9" s="29" customFormat="1" ht="13.5" customHeight="1">
      <c r="B132" s="85"/>
      <c r="C132" s="93"/>
      <c r="D132" s="117"/>
      <c r="E132" s="93"/>
      <c r="F132" s="119"/>
      <c r="G132" s="86" t="s">
        <v>129</v>
      </c>
      <c r="I132" s="93"/>
    </row>
    <row r="133" spans="2:9" s="29" customFormat="1" ht="13.5" customHeight="1">
      <c r="B133" s="85"/>
      <c r="C133" s="93"/>
      <c r="D133" s="117"/>
      <c r="E133" s="93"/>
      <c r="F133" s="86" t="s">
        <v>340</v>
      </c>
      <c r="G133" s="86" t="s">
        <v>265</v>
      </c>
      <c r="I133" s="93"/>
    </row>
    <row r="134" spans="2:9" s="29" customFormat="1" ht="13.5" customHeight="1">
      <c r="B134" s="85"/>
      <c r="C134" s="93"/>
      <c r="D134" s="117"/>
      <c r="E134" s="93"/>
      <c r="F134" s="86" t="s">
        <v>281</v>
      </c>
      <c r="G134" s="73" t="s">
        <v>130</v>
      </c>
      <c r="I134" s="93"/>
    </row>
    <row r="135" spans="2:9" s="29" customFormat="1" ht="13.5" customHeight="1">
      <c r="B135" s="85"/>
      <c r="C135" s="93"/>
      <c r="D135" s="117"/>
      <c r="E135" s="93"/>
      <c r="F135" s="120" t="str">
        <f>H120</f>
        <v>31 Mar 2012</v>
      </c>
      <c r="G135" s="120" t="str">
        <f>I73</f>
        <v>31 Mar 2011</v>
      </c>
      <c r="H135" s="203" t="s">
        <v>178</v>
      </c>
      <c r="I135" s="204"/>
    </row>
    <row r="136" spans="2:9" s="29" customFormat="1" ht="13.5" customHeight="1">
      <c r="B136" s="85"/>
      <c r="C136" s="93"/>
      <c r="D136" s="117"/>
      <c r="E136" s="94"/>
      <c r="F136" s="118" t="s">
        <v>341</v>
      </c>
      <c r="G136" s="118" t="s">
        <v>341</v>
      </c>
      <c r="H136" s="73" t="s">
        <v>341</v>
      </c>
      <c r="I136" s="86" t="s">
        <v>221</v>
      </c>
    </row>
    <row r="137" spans="2:5" s="29" customFormat="1" ht="13.5" customHeight="1">
      <c r="B137" s="85" t="s">
        <v>342</v>
      </c>
      <c r="C137" s="93"/>
      <c r="D137" s="117"/>
      <c r="E137" s="94"/>
    </row>
    <row r="138" spans="2:9" s="29" customFormat="1" ht="13.5" customHeight="1">
      <c r="B138" s="183" t="s">
        <v>58</v>
      </c>
      <c r="C138" s="202" t="s">
        <v>71</v>
      </c>
      <c r="D138" s="207"/>
      <c r="E138" s="94"/>
      <c r="F138" s="23">
        <v>35690</v>
      </c>
      <c r="G138" s="23">
        <v>29740</v>
      </c>
      <c r="H138" s="103">
        <f>F138-G138</f>
        <v>5950</v>
      </c>
      <c r="I138" s="87">
        <f>(F138-G138)/G138*100</f>
        <v>20.00672494956288</v>
      </c>
    </row>
    <row r="139" spans="2:9" s="29" customFormat="1" ht="13.5" customHeight="1">
      <c r="B139" s="183" t="s">
        <v>58</v>
      </c>
      <c r="C139" s="202" t="s">
        <v>59</v>
      </c>
      <c r="D139" s="207"/>
      <c r="E139" s="94"/>
      <c r="F139" s="23">
        <v>1653</v>
      </c>
      <c r="G139" s="23">
        <v>2596</v>
      </c>
      <c r="H139" s="103">
        <f>F139-G139</f>
        <v>-943</v>
      </c>
      <c r="I139" s="87">
        <f>(F139-G139)/G139*100</f>
        <v>-36.325115562403695</v>
      </c>
    </row>
    <row r="140" spans="2:9" s="29" customFormat="1" ht="13.5" customHeight="1" thickBot="1">
      <c r="B140" s="183"/>
      <c r="C140" s="93"/>
      <c r="D140" s="186"/>
      <c r="E140" s="94"/>
      <c r="F140" s="184">
        <f>SUM(F138:F139)</f>
        <v>37343</v>
      </c>
      <c r="G140" s="184">
        <f>SUM(G138:G139)</f>
        <v>32336</v>
      </c>
      <c r="H140" s="103">
        <f>F140-G140</f>
        <v>5007</v>
      </c>
      <c r="I140" s="87">
        <f>(F140-G140)/G140*100</f>
        <v>15.48428995546759</v>
      </c>
    </row>
    <row r="141" spans="2:9" s="29" customFormat="1" ht="10.5" customHeight="1">
      <c r="B141" s="85"/>
      <c r="C141" s="93"/>
      <c r="D141" s="117"/>
      <c r="E141" s="94"/>
      <c r="F141" s="118"/>
      <c r="G141" s="118"/>
      <c r="H141" s="103"/>
      <c r="I141" s="87"/>
    </row>
    <row r="142" spans="2:9" s="29" customFormat="1" ht="13.5" customHeight="1" thickBot="1">
      <c r="B142" s="85" t="s">
        <v>173</v>
      </c>
      <c r="C142" s="93"/>
      <c r="D142" s="117"/>
      <c r="E142" s="94"/>
      <c r="F142" s="185">
        <f>'IS'!D34</f>
        <v>7137</v>
      </c>
      <c r="G142" s="185">
        <f>'IS'!E34</f>
        <v>3969</v>
      </c>
      <c r="H142" s="103">
        <f>F142-G142</f>
        <v>3168</v>
      </c>
      <c r="I142" s="87">
        <f>(F142-G142)/G142*100</f>
        <v>79.81859410430839</v>
      </c>
    </row>
    <row r="143" spans="2:9" s="29" customFormat="1" ht="13.5" customHeight="1">
      <c r="B143" s="85"/>
      <c r="C143" s="93"/>
      <c r="D143" s="117"/>
      <c r="E143" s="93"/>
      <c r="F143" s="93"/>
      <c r="G143" s="93"/>
      <c r="H143" s="28"/>
      <c r="I143" s="87"/>
    </row>
    <row r="144" spans="2:12" s="29" customFormat="1" ht="13.5" customHeight="1">
      <c r="B144" s="201" t="s">
        <v>327</v>
      </c>
      <c r="C144" s="201"/>
      <c r="D144" s="201"/>
      <c r="E144" s="201"/>
      <c r="F144" s="201"/>
      <c r="G144" s="201"/>
      <c r="H144" s="201"/>
      <c r="I144" s="201"/>
      <c r="K144" s="114"/>
      <c r="L144" s="115"/>
    </row>
    <row r="145" spans="2:12" s="29" customFormat="1" ht="13.5" customHeight="1">
      <c r="B145" s="201"/>
      <c r="C145" s="201"/>
      <c r="D145" s="201"/>
      <c r="E145" s="201"/>
      <c r="F145" s="201"/>
      <c r="G145" s="201"/>
      <c r="H145" s="201"/>
      <c r="I145" s="201"/>
      <c r="K145" s="85"/>
      <c r="L145" s="93"/>
    </row>
    <row r="146" spans="2:12" s="29" customFormat="1" ht="18" customHeight="1">
      <c r="B146" s="201"/>
      <c r="C146" s="201"/>
      <c r="D146" s="201"/>
      <c r="E146" s="201"/>
      <c r="F146" s="201"/>
      <c r="G146" s="201"/>
      <c r="H146" s="201"/>
      <c r="I146" s="201"/>
      <c r="K146" s="85"/>
      <c r="L146" s="93"/>
    </row>
    <row r="147" spans="2:12" s="29" customFormat="1" ht="18.75" customHeight="1">
      <c r="B147" s="201"/>
      <c r="C147" s="201"/>
      <c r="D147" s="201"/>
      <c r="E147" s="201"/>
      <c r="F147" s="201"/>
      <c r="G147" s="201"/>
      <c r="H147" s="201"/>
      <c r="I147" s="201"/>
      <c r="K147" s="85"/>
      <c r="L147" s="93"/>
    </row>
    <row r="148" spans="2:12" s="29" customFormat="1" ht="15" customHeight="1">
      <c r="B148" s="160"/>
      <c r="C148" s="160"/>
      <c r="D148" s="160"/>
      <c r="E148" s="160"/>
      <c r="F148" s="160"/>
      <c r="G148" s="160"/>
      <c r="H148" s="160"/>
      <c r="I148" s="160"/>
      <c r="K148" s="85"/>
      <c r="L148" s="93"/>
    </row>
    <row r="149" spans="2:12" s="29" customFormat="1" ht="25.5" customHeight="1">
      <c r="B149" s="160" t="s">
        <v>27</v>
      </c>
      <c r="C149" s="201" t="s">
        <v>28</v>
      </c>
      <c r="D149" s="201"/>
      <c r="E149" s="201"/>
      <c r="F149" s="201"/>
      <c r="G149" s="201"/>
      <c r="H149" s="201"/>
      <c r="I149" s="201"/>
      <c r="K149" s="85"/>
      <c r="L149" s="93"/>
    </row>
    <row r="150" spans="2:12" s="29" customFormat="1" ht="12" customHeight="1">
      <c r="B150" s="160"/>
      <c r="C150" s="36"/>
      <c r="D150" s="36"/>
      <c r="E150" s="36"/>
      <c r="F150" s="73" t="s">
        <v>29</v>
      </c>
      <c r="G150" s="73" t="str">
        <f>F150</f>
        <v>3 Months</v>
      </c>
      <c r="H150" s="36"/>
      <c r="I150" s="36"/>
      <c r="K150" s="85"/>
      <c r="L150" s="93"/>
    </row>
    <row r="151" spans="2:12" s="29" customFormat="1" ht="13.5" customHeight="1">
      <c r="B151" s="160"/>
      <c r="C151" s="36"/>
      <c r="D151" s="36"/>
      <c r="E151" s="36"/>
      <c r="F151" s="75" t="s">
        <v>320</v>
      </c>
      <c r="G151" s="75" t="s">
        <v>218</v>
      </c>
      <c r="H151" s="36"/>
      <c r="I151" s="36"/>
      <c r="K151" s="85"/>
      <c r="L151" s="93"/>
    </row>
    <row r="152" spans="2:12" s="29" customFormat="1" ht="13.5" customHeight="1">
      <c r="B152" s="160"/>
      <c r="C152" s="36"/>
      <c r="D152" s="36"/>
      <c r="E152" s="36"/>
      <c r="F152" s="77" t="str">
        <f>F135</f>
        <v>31 Mar 2012</v>
      </c>
      <c r="G152" s="77" t="str">
        <f>G135</f>
        <v>31 Mar 2011</v>
      </c>
      <c r="H152" s="203" t="s">
        <v>178</v>
      </c>
      <c r="I152" s="204"/>
      <c r="K152" s="85"/>
      <c r="L152" s="93"/>
    </row>
    <row r="153" spans="2:12" s="29" customFormat="1" ht="13.5" customHeight="1">
      <c r="B153" s="160"/>
      <c r="C153" s="36"/>
      <c r="D153" s="36"/>
      <c r="E153" s="36"/>
      <c r="F153" s="17" t="s">
        <v>341</v>
      </c>
      <c r="G153" s="17" t="s">
        <v>341</v>
      </c>
      <c r="H153" s="73" t="s">
        <v>341</v>
      </c>
      <c r="I153" s="86" t="s">
        <v>221</v>
      </c>
      <c r="K153" s="85"/>
      <c r="L153" s="93"/>
    </row>
    <row r="154" spans="3:12" s="29" customFormat="1" ht="13.5" customHeight="1">
      <c r="C154" s="2" t="s">
        <v>312</v>
      </c>
      <c r="D154" s="13"/>
      <c r="E154" s="13"/>
      <c r="F154" s="139">
        <v>5467</v>
      </c>
      <c r="G154" s="139">
        <v>4216</v>
      </c>
      <c r="H154" s="103">
        <f>F154-G154</f>
        <v>1251</v>
      </c>
      <c r="I154" s="87">
        <f>(F154-G154)/G154*100</f>
        <v>29.672675521821635</v>
      </c>
      <c r="K154" s="85"/>
      <c r="L154" s="93"/>
    </row>
    <row r="155" spans="3:12" s="29" customFormat="1" ht="13.5" customHeight="1">
      <c r="C155" s="2" t="s">
        <v>313</v>
      </c>
      <c r="D155" s="13"/>
      <c r="E155" s="13"/>
      <c r="F155" s="139">
        <v>8056</v>
      </c>
      <c r="G155" s="139">
        <v>5157</v>
      </c>
      <c r="H155" s="103">
        <f>F155-G155</f>
        <v>2899</v>
      </c>
      <c r="I155" s="87">
        <f>(F155-G155)/G155*100</f>
        <v>56.21485359705255</v>
      </c>
      <c r="K155" s="85"/>
      <c r="L155" s="93"/>
    </row>
    <row r="156" spans="3:12" s="29" customFormat="1" ht="12" customHeight="1">
      <c r="C156" s="2"/>
      <c r="D156" s="13"/>
      <c r="E156" s="13"/>
      <c r="F156" s="139"/>
      <c r="G156" s="139"/>
      <c r="H156" s="103"/>
      <c r="I156" s="87"/>
      <c r="K156" s="85"/>
      <c r="L156" s="93"/>
    </row>
    <row r="157" spans="2:12" s="29" customFormat="1" ht="24.75" customHeight="1">
      <c r="B157" s="29" t="s">
        <v>30</v>
      </c>
      <c r="C157" s="196" t="s">
        <v>285</v>
      </c>
      <c r="D157" s="196"/>
      <c r="E157" s="196"/>
      <c r="F157" s="196"/>
      <c r="G157" s="196"/>
      <c r="H157" s="196"/>
      <c r="I157" s="196"/>
      <c r="K157" s="85"/>
      <c r="L157" s="93"/>
    </row>
    <row r="158" spans="3:12" s="29" customFormat="1" ht="15" customHeight="1">
      <c r="C158" s="157"/>
      <c r="D158" s="157"/>
      <c r="E158" s="157"/>
      <c r="F158" s="73" t="s">
        <v>31</v>
      </c>
      <c r="G158" s="73" t="str">
        <f>F158</f>
        <v>3 Months</v>
      </c>
      <c r="H158" s="157"/>
      <c r="I158" s="157"/>
      <c r="K158" s="85"/>
      <c r="L158" s="93"/>
    </row>
    <row r="159" spans="3:12" s="29" customFormat="1" ht="15" customHeight="1">
      <c r="C159" s="157"/>
      <c r="D159" s="157"/>
      <c r="E159" s="157"/>
      <c r="F159" s="75" t="s">
        <v>320</v>
      </c>
      <c r="G159" s="75" t="s">
        <v>218</v>
      </c>
      <c r="H159" s="157"/>
      <c r="I159" s="157"/>
      <c r="K159" s="85"/>
      <c r="L159" s="93"/>
    </row>
    <row r="160" spans="3:12" s="29" customFormat="1" ht="15" customHeight="1">
      <c r="C160" s="157"/>
      <c r="D160" s="157"/>
      <c r="E160" s="157"/>
      <c r="F160" s="77" t="str">
        <f>F152</f>
        <v>31 Mar 2012</v>
      </c>
      <c r="G160" s="77" t="str">
        <f>G152</f>
        <v>31 Mar 2011</v>
      </c>
      <c r="H160" s="203" t="s">
        <v>178</v>
      </c>
      <c r="I160" s="204"/>
      <c r="K160" s="85"/>
      <c r="L160" s="93"/>
    </row>
    <row r="161" spans="3:12" s="29" customFormat="1" ht="12" customHeight="1">
      <c r="C161" s="157"/>
      <c r="D161" s="157"/>
      <c r="E161" s="157"/>
      <c r="F161" s="17" t="s">
        <v>341</v>
      </c>
      <c r="G161" s="17" t="s">
        <v>341</v>
      </c>
      <c r="H161" s="73" t="s">
        <v>341</v>
      </c>
      <c r="I161" s="86" t="s">
        <v>221</v>
      </c>
      <c r="K161" s="85"/>
      <c r="L161" s="93"/>
    </row>
    <row r="162" spans="3:12" s="29" customFormat="1" ht="12" customHeight="1">
      <c r="C162" s="157"/>
      <c r="D162" s="157"/>
      <c r="E162" s="157"/>
      <c r="F162" s="17"/>
      <c r="G162" s="17"/>
      <c r="H162" s="151"/>
      <c r="I162" s="151"/>
      <c r="K162" s="85"/>
      <c r="L162" s="93"/>
    </row>
    <row r="163" spans="3:12" s="29" customFormat="1" ht="15" customHeight="1">
      <c r="C163" s="2" t="s">
        <v>316</v>
      </c>
      <c r="D163" s="157"/>
      <c r="E163" s="157"/>
      <c r="F163" s="21">
        <v>3542</v>
      </c>
      <c r="G163" s="21">
        <v>2711</v>
      </c>
      <c r="H163" s="103">
        <f>F163-G163</f>
        <v>831</v>
      </c>
      <c r="I163" s="87">
        <f>(F163-G163)/G163*100</f>
        <v>30.652895610475838</v>
      </c>
      <c r="K163" s="85"/>
      <c r="L163" s="93"/>
    </row>
    <row r="164" spans="2:12" s="29" customFormat="1" ht="15.75" customHeight="1">
      <c r="B164" s="160"/>
      <c r="C164" s="2" t="s">
        <v>314</v>
      </c>
      <c r="D164" s="2"/>
      <c r="E164" s="2"/>
      <c r="F164" s="182">
        <v>4547</v>
      </c>
      <c r="G164" s="182">
        <v>3379</v>
      </c>
      <c r="H164" s="103">
        <f>F164-G164</f>
        <v>1168</v>
      </c>
      <c r="I164" s="87">
        <f>(F164-G164)/G164*100</f>
        <v>34.566439775081385</v>
      </c>
      <c r="K164" s="85"/>
      <c r="L164" s="93"/>
    </row>
    <row r="165" spans="2:12" s="29" customFormat="1" ht="13.5" customHeight="1">
      <c r="B165" s="160"/>
      <c r="C165" s="2" t="s">
        <v>224</v>
      </c>
      <c r="D165" s="2"/>
      <c r="E165" s="2"/>
      <c r="F165" s="139">
        <v>1683</v>
      </c>
      <c r="G165" s="139">
        <v>624</v>
      </c>
      <c r="H165" s="103">
        <f>F165-G165</f>
        <v>1059</v>
      </c>
      <c r="I165" s="87">
        <f>(F165-G165)/G165*100</f>
        <v>169.71153846153845</v>
      </c>
      <c r="K165" s="85"/>
      <c r="L165" s="93"/>
    </row>
    <row r="166" ht="12.75" customHeight="1"/>
    <row r="167" spans="2:12" s="29" customFormat="1" ht="16.5" customHeight="1">
      <c r="B167" s="201" t="s">
        <v>106</v>
      </c>
      <c r="C167" s="201"/>
      <c r="D167" s="201"/>
      <c r="E167" s="201"/>
      <c r="F167" s="201"/>
      <c r="G167" s="201"/>
      <c r="H167" s="201"/>
      <c r="I167" s="201"/>
      <c r="K167" s="85"/>
      <c r="L167" s="93"/>
    </row>
    <row r="168" spans="2:12" s="29" customFormat="1" ht="18.75" customHeight="1">
      <c r="B168" s="201"/>
      <c r="C168" s="201"/>
      <c r="D168" s="201"/>
      <c r="E168" s="201"/>
      <c r="F168" s="201"/>
      <c r="G168" s="201"/>
      <c r="H168" s="201"/>
      <c r="I168" s="201"/>
      <c r="K168" s="88"/>
      <c r="L168" s="88"/>
    </row>
    <row r="169" spans="2:12" s="29" customFormat="1" ht="6" customHeight="1">
      <c r="B169" s="201"/>
      <c r="C169" s="201"/>
      <c r="D169" s="201"/>
      <c r="E169" s="201"/>
      <c r="F169" s="201"/>
      <c r="G169" s="201"/>
      <c r="H169" s="201"/>
      <c r="I169" s="201"/>
      <c r="K169" s="85"/>
      <c r="L169" s="93"/>
    </row>
    <row r="170" spans="2:9" s="29" customFormat="1" ht="15.75" customHeight="1">
      <c r="B170" s="156" t="s">
        <v>32</v>
      </c>
      <c r="C170" s="201" t="s">
        <v>33</v>
      </c>
      <c r="D170" s="201"/>
      <c r="E170" s="201"/>
      <c r="F170" s="201"/>
      <c r="G170" s="201"/>
      <c r="H170" s="201"/>
      <c r="I170" s="201"/>
    </row>
    <row r="171" spans="2:9" s="29" customFormat="1" ht="15.75" customHeight="1">
      <c r="B171" s="156" t="s">
        <v>34</v>
      </c>
      <c r="C171" s="201" t="s">
        <v>329</v>
      </c>
      <c r="D171" s="201"/>
      <c r="E171" s="201"/>
      <c r="F171" s="201"/>
      <c r="G171" s="201"/>
      <c r="H171" s="201"/>
      <c r="I171" s="201"/>
    </row>
    <row r="172" spans="2:9" s="29" customFormat="1" ht="13.5" customHeight="1">
      <c r="B172" s="156" t="s">
        <v>35</v>
      </c>
      <c r="C172" s="201" t="s">
        <v>36</v>
      </c>
      <c r="D172" s="201"/>
      <c r="E172" s="201"/>
      <c r="F172" s="201"/>
      <c r="G172" s="201"/>
      <c r="H172" s="201"/>
      <c r="I172" s="201"/>
    </row>
    <row r="173" spans="2:9" s="29" customFormat="1" ht="15" customHeight="1">
      <c r="B173" s="156" t="s">
        <v>37</v>
      </c>
      <c r="C173" s="195" t="s">
        <v>40</v>
      </c>
      <c r="D173" s="195"/>
      <c r="E173" s="195"/>
      <c r="F173" s="195"/>
      <c r="G173" s="195"/>
      <c r="H173" s="195"/>
      <c r="I173" s="195"/>
    </row>
    <row r="174" spans="1:9" ht="12.75" customHeight="1">
      <c r="A174" s="20" t="s">
        <v>273</v>
      </c>
      <c r="B174" s="205" t="s">
        <v>4</v>
      </c>
      <c r="C174" s="205"/>
      <c r="D174" s="205"/>
      <c r="E174" s="205"/>
      <c r="F174" s="205"/>
      <c r="G174" s="205"/>
      <c r="H174" s="205"/>
      <c r="I174" s="205"/>
    </row>
    <row r="175" spans="1:9" ht="12.75">
      <c r="A175" s="50"/>
      <c r="B175" s="206"/>
      <c r="C175" s="206"/>
      <c r="D175" s="206"/>
      <c r="E175" s="206"/>
      <c r="F175" s="206"/>
      <c r="G175" s="206"/>
      <c r="H175" s="206"/>
      <c r="I175" s="206"/>
    </row>
    <row r="176" spans="1:12" s="29" customFormat="1" ht="13.5" customHeight="1">
      <c r="A176" s="57" t="s">
        <v>41</v>
      </c>
      <c r="B176" s="237" t="s">
        <v>42</v>
      </c>
      <c r="C176" s="237"/>
      <c r="D176" s="237"/>
      <c r="E176" s="237"/>
      <c r="F176" s="237"/>
      <c r="G176" s="237"/>
      <c r="H176" s="237"/>
      <c r="I176" s="237"/>
      <c r="K176" s="85"/>
      <c r="L176" s="93"/>
    </row>
    <row r="177" spans="1:12" s="29" customFormat="1" ht="13.5" customHeight="1">
      <c r="A177" s="57"/>
      <c r="B177" s="177"/>
      <c r="C177" s="174"/>
      <c r="D177" s="174"/>
      <c r="E177" s="174"/>
      <c r="F177" s="73" t="s">
        <v>156</v>
      </c>
      <c r="G177" s="73" t="str">
        <f>F177</f>
        <v>6 Months</v>
      </c>
      <c r="H177" s="157"/>
      <c r="I177" s="157"/>
      <c r="K177" s="85"/>
      <c r="L177" s="93"/>
    </row>
    <row r="178" spans="1:12" s="29" customFormat="1" ht="13.5" customHeight="1">
      <c r="A178" s="57"/>
      <c r="B178" s="177"/>
      <c r="C178" s="174"/>
      <c r="D178" s="174"/>
      <c r="E178" s="174"/>
      <c r="F178" s="75" t="s">
        <v>320</v>
      </c>
      <c r="G178" s="75" t="s">
        <v>218</v>
      </c>
      <c r="H178" s="157"/>
      <c r="I178" s="157"/>
      <c r="K178" s="85"/>
      <c r="L178" s="93"/>
    </row>
    <row r="179" spans="1:12" s="29" customFormat="1" ht="13.5" customHeight="1">
      <c r="A179" s="57"/>
      <c r="B179" s="177"/>
      <c r="C179" s="174"/>
      <c r="D179" s="174"/>
      <c r="E179" s="174"/>
      <c r="F179" s="77" t="str">
        <f>F160</f>
        <v>31 Mar 2012</v>
      </c>
      <c r="G179" s="77" t="str">
        <f>G160</f>
        <v>31 Mar 2011</v>
      </c>
      <c r="H179" s="203" t="s">
        <v>178</v>
      </c>
      <c r="I179" s="204"/>
      <c r="K179" s="85"/>
      <c r="L179" s="93"/>
    </row>
    <row r="180" spans="1:12" s="29" customFormat="1" ht="13.5" customHeight="1">
      <c r="A180" s="57"/>
      <c r="B180" s="177"/>
      <c r="C180" s="174"/>
      <c r="D180" s="174"/>
      <c r="E180" s="174"/>
      <c r="F180" s="17" t="s">
        <v>341</v>
      </c>
      <c r="G180" s="17" t="s">
        <v>341</v>
      </c>
      <c r="H180" s="73" t="s">
        <v>341</v>
      </c>
      <c r="I180" s="86" t="s">
        <v>221</v>
      </c>
      <c r="K180" s="85"/>
      <c r="L180" s="93"/>
    </row>
    <row r="181" spans="1:12" s="29" customFormat="1" ht="13.5" customHeight="1">
      <c r="A181" s="57"/>
      <c r="B181" s="85" t="s">
        <v>342</v>
      </c>
      <c r="C181" s="93"/>
      <c r="D181" s="117"/>
      <c r="E181" s="94"/>
      <c r="F181" s="174"/>
      <c r="G181" s="174"/>
      <c r="H181" s="174"/>
      <c r="I181" s="174"/>
      <c r="K181" s="85"/>
      <c r="L181" s="93"/>
    </row>
    <row r="182" spans="1:12" s="29" customFormat="1" ht="13.5" customHeight="1">
      <c r="A182" s="57"/>
      <c r="B182" s="183" t="s">
        <v>58</v>
      </c>
      <c r="C182" s="202" t="s">
        <v>71</v>
      </c>
      <c r="D182" s="202"/>
      <c r="E182" s="94"/>
      <c r="F182" s="189">
        <f>H83</f>
        <v>74415</v>
      </c>
      <c r="G182" s="189">
        <f>I83</f>
        <v>56874</v>
      </c>
      <c r="H182" s="103">
        <f>F182-G182</f>
        <v>17541</v>
      </c>
      <c r="I182" s="87">
        <f>(F182-G182)/G182*100</f>
        <v>30.841860955797024</v>
      </c>
      <c r="K182" s="85"/>
      <c r="L182" s="93"/>
    </row>
    <row r="183" spans="1:12" s="29" customFormat="1" ht="13.5" customHeight="1">
      <c r="A183" s="57"/>
      <c r="B183" s="183" t="s">
        <v>58</v>
      </c>
      <c r="C183" s="202" t="s">
        <v>59</v>
      </c>
      <c r="D183" s="202"/>
      <c r="E183" s="94"/>
      <c r="F183" s="189">
        <f>H84</f>
        <v>4282</v>
      </c>
      <c r="G183" s="189">
        <f>I84</f>
        <v>4629</v>
      </c>
      <c r="H183" s="103">
        <f>F183-G183</f>
        <v>-347</v>
      </c>
      <c r="I183" s="87">
        <f>(F183-G183)/G183*100</f>
        <v>-7.496219485850075</v>
      </c>
      <c r="K183" s="85"/>
      <c r="L183" s="93"/>
    </row>
    <row r="184" spans="1:12" s="29" customFormat="1" ht="13.5" customHeight="1" thickBot="1">
      <c r="A184" s="57"/>
      <c r="B184" s="183"/>
      <c r="C184" s="93"/>
      <c r="D184" s="186"/>
      <c r="E184" s="94"/>
      <c r="F184" s="191">
        <f>SUM(F182:F183)</f>
        <v>78697</v>
      </c>
      <c r="G184" s="191">
        <f>SUM(G182:G183)</f>
        <v>61503</v>
      </c>
      <c r="H184" s="103">
        <f>F184-G184</f>
        <v>17194</v>
      </c>
      <c r="I184" s="87">
        <f>(F184-G184)/G184*100</f>
        <v>27.956359852364926</v>
      </c>
      <c r="K184" s="85"/>
      <c r="L184" s="93"/>
    </row>
    <row r="185" spans="1:12" s="29" customFormat="1" ht="12" customHeight="1">
      <c r="A185" s="57"/>
      <c r="B185" s="85"/>
      <c r="C185" s="93"/>
      <c r="D185" s="117"/>
      <c r="E185" s="94"/>
      <c r="F185" s="190"/>
      <c r="G185" s="190"/>
      <c r="H185" s="103"/>
      <c r="I185" s="87"/>
      <c r="K185" s="85"/>
      <c r="L185" s="93"/>
    </row>
    <row r="186" spans="2:9" ht="13.5" customHeight="1" thickBot="1">
      <c r="B186" s="85" t="s">
        <v>173</v>
      </c>
      <c r="C186" s="93"/>
      <c r="D186" s="117"/>
      <c r="E186" s="94"/>
      <c r="F186" s="192">
        <f>'IS'!G34</f>
        <v>14984</v>
      </c>
      <c r="G186" s="192">
        <f>'IS'!H34</f>
        <v>9897</v>
      </c>
      <c r="H186" s="103">
        <f>F186-G186</f>
        <v>5087</v>
      </c>
      <c r="I186" s="87">
        <f>(F186-G186)/G186*100</f>
        <v>51.39941396382742</v>
      </c>
    </row>
    <row r="187" spans="2:9" ht="13.5" customHeight="1">
      <c r="B187" s="85"/>
      <c r="C187" s="93"/>
      <c r="D187" s="117"/>
      <c r="E187" s="94"/>
      <c r="F187" s="36"/>
      <c r="G187" s="36"/>
      <c r="H187" s="36"/>
      <c r="I187" s="36"/>
    </row>
    <row r="188" spans="2:12" s="29" customFormat="1" ht="13.5" customHeight="1">
      <c r="B188" s="201" t="s">
        <v>17</v>
      </c>
      <c r="C188" s="201"/>
      <c r="D188" s="201"/>
      <c r="E188" s="201"/>
      <c r="F188" s="201"/>
      <c r="G188" s="201"/>
      <c r="H188" s="201"/>
      <c r="I188" s="201"/>
      <c r="K188" s="114"/>
      <c r="L188" s="115"/>
    </row>
    <row r="189" spans="2:12" s="29" customFormat="1" ht="13.5" customHeight="1">
      <c r="B189" s="201"/>
      <c r="C189" s="201"/>
      <c r="D189" s="201"/>
      <c r="E189" s="201"/>
      <c r="F189" s="201"/>
      <c r="G189" s="201"/>
      <c r="H189" s="201"/>
      <c r="I189" s="201"/>
      <c r="K189" s="85"/>
      <c r="L189" s="93"/>
    </row>
    <row r="190" spans="2:12" s="29" customFormat="1" ht="18" customHeight="1">
      <c r="B190" s="201"/>
      <c r="C190" s="201"/>
      <c r="D190" s="201"/>
      <c r="E190" s="201"/>
      <c r="F190" s="201"/>
      <c r="G190" s="201"/>
      <c r="H190" s="201"/>
      <c r="I190" s="201"/>
      <c r="K190" s="85"/>
      <c r="L190" s="93"/>
    </row>
    <row r="191" spans="2:12" s="29" customFormat="1" ht="33.75" customHeight="1">
      <c r="B191" s="201"/>
      <c r="C191" s="201"/>
      <c r="D191" s="201"/>
      <c r="E191" s="201"/>
      <c r="F191" s="201"/>
      <c r="G191" s="201"/>
      <c r="H191" s="201"/>
      <c r="I191" s="201"/>
      <c r="K191" s="85"/>
      <c r="L191" s="93"/>
    </row>
    <row r="192" spans="2:12" s="29" customFormat="1" ht="15" customHeight="1">
      <c r="B192" s="160"/>
      <c r="C192" s="160"/>
      <c r="D192" s="160"/>
      <c r="E192" s="160"/>
      <c r="F192" s="160"/>
      <c r="G192" s="160"/>
      <c r="H192" s="160"/>
      <c r="I192" s="160"/>
      <c r="K192" s="85"/>
      <c r="L192" s="93"/>
    </row>
    <row r="193" spans="2:12" s="29" customFormat="1" ht="25.5" customHeight="1">
      <c r="B193" s="160" t="s">
        <v>27</v>
      </c>
      <c r="C193" s="201" t="s">
        <v>6</v>
      </c>
      <c r="D193" s="201"/>
      <c r="E193" s="201"/>
      <c r="F193" s="201"/>
      <c r="G193" s="201"/>
      <c r="H193" s="201"/>
      <c r="I193" s="201"/>
      <c r="K193" s="85"/>
      <c r="L193" s="93"/>
    </row>
    <row r="194" spans="2:12" s="29" customFormat="1" ht="12" customHeight="1">
      <c r="B194" s="160"/>
      <c r="C194" s="36"/>
      <c r="D194" s="36"/>
      <c r="E194" s="36"/>
      <c r="F194" s="73" t="s">
        <v>156</v>
      </c>
      <c r="G194" s="73" t="str">
        <f>F194</f>
        <v>6 Months</v>
      </c>
      <c r="H194" s="36"/>
      <c r="I194" s="36"/>
      <c r="K194" s="85"/>
      <c r="L194" s="93"/>
    </row>
    <row r="195" spans="2:12" s="29" customFormat="1" ht="13.5" customHeight="1">
      <c r="B195" s="160"/>
      <c r="C195" s="36"/>
      <c r="D195" s="36"/>
      <c r="E195" s="36"/>
      <c r="F195" s="75" t="s">
        <v>320</v>
      </c>
      <c r="G195" s="75" t="s">
        <v>218</v>
      </c>
      <c r="H195" s="36"/>
      <c r="I195" s="36"/>
      <c r="K195" s="85"/>
      <c r="L195" s="93"/>
    </row>
    <row r="196" spans="2:12" s="29" customFormat="1" ht="13.5" customHeight="1">
      <c r="B196" s="160"/>
      <c r="C196" s="36"/>
      <c r="D196" s="36"/>
      <c r="E196" s="36"/>
      <c r="F196" s="77" t="str">
        <f>F179</f>
        <v>31 Mar 2012</v>
      </c>
      <c r="G196" s="77" t="str">
        <f>G179</f>
        <v>31 Mar 2011</v>
      </c>
      <c r="H196" s="203" t="s">
        <v>178</v>
      </c>
      <c r="I196" s="203"/>
      <c r="K196" s="85"/>
      <c r="L196" s="93"/>
    </row>
    <row r="197" spans="2:12" s="29" customFormat="1" ht="13.5" customHeight="1">
      <c r="B197" s="160"/>
      <c r="C197" s="36"/>
      <c r="D197" s="36"/>
      <c r="E197" s="36"/>
      <c r="F197" s="17" t="s">
        <v>341</v>
      </c>
      <c r="G197" s="17" t="s">
        <v>341</v>
      </c>
      <c r="H197" s="73" t="s">
        <v>341</v>
      </c>
      <c r="I197" s="86" t="s">
        <v>221</v>
      </c>
      <c r="K197" s="85"/>
      <c r="L197" s="93"/>
    </row>
    <row r="198" spans="3:12" s="29" customFormat="1" ht="13.5" customHeight="1">
      <c r="C198" s="2" t="s">
        <v>312</v>
      </c>
      <c r="D198" s="13"/>
      <c r="E198" s="13"/>
      <c r="F198" s="139">
        <f>H78</f>
        <v>12702</v>
      </c>
      <c r="G198" s="139">
        <f>I78</f>
        <v>9171</v>
      </c>
      <c r="H198" s="103">
        <f>F198-G198</f>
        <v>3531</v>
      </c>
      <c r="I198" s="87">
        <f>(F198-G198)/G198*100</f>
        <v>38.50179914949297</v>
      </c>
      <c r="K198" s="85"/>
      <c r="L198" s="93"/>
    </row>
    <row r="199" spans="3:12" s="29" customFormat="1" ht="13.5" customHeight="1">
      <c r="C199" s="2" t="s">
        <v>313</v>
      </c>
      <c r="D199" s="13"/>
      <c r="E199" s="13"/>
      <c r="F199" s="139">
        <f>H79</f>
        <v>15201</v>
      </c>
      <c r="G199" s="139">
        <f>I79</f>
        <v>8244</v>
      </c>
      <c r="H199" s="103">
        <f>F199-G199</f>
        <v>6957</v>
      </c>
      <c r="I199" s="87">
        <f>(F199-G199)/G199*100</f>
        <v>84.38864628820961</v>
      </c>
      <c r="K199" s="85"/>
      <c r="L199" s="93"/>
    </row>
    <row r="200" spans="3:12" s="29" customFormat="1" ht="12" customHeight="1">
      <c r="C200" s="2"/>
      <c r="D200" s="13"/>
      <c r="E200" s="13"/>
      <c r="F200" s="139"/>
      <c r="G200" s="139"/>
      <c r="H200" s="103"/>
      <c r="I200" s="87"/>
      <c r="K200" s="85"/>
      <c r="L200" s="93"/>
    </row>
    <row r="201" spans="2:12" s="29" customFormat="1" ht="24.75" customHeight="1">
      <c r="B201" s="29" t="s">
        <v>30</v>
      </c>
      <c r="C201" s="196" t="s">
        <v>7</v>
      </c>
      <c r="D201" s="196"/>
      <c r="E201" s="196"/>
      <c r="F201" s="196"/>
      <c r="G201" s="196"/>
      <c r="H201" s="196"/>
      <c r="I201" s="196"/>
      <c r="K201" s="85"/>
      <c r="L201" s="93"/>
    </row>
    <row r="202" spans="3:12" s="29" customFormat="1" ht="15" customHeight="1">
      <c r="C202" s="157"/>
      <c r="D202" s="157"/>
      <c r="E202" s="157"/>
      <c r="F202" s="73" t="s">
        <v>156</v>
      </c>
      <c r="G202" s="73" t="str">
        <f>F202</f>
        <v>6 Months</v>
      </c>
      <c r="H202" s="157"/>
      <c r="I202" s="157"/>
      <c r="K202" s="85"/>
      <c r="L202" s="93"/>
    </row>
    <row r="203" spans="3:12" s="29" customFormat="1" ht="15" customHeight="1">
      <c r="C203" s="157"/>
      <c r="D203" s="157"/>
      <c r="E203" s="157"/>
      <c r="F203" s="75" t="s">
        <v>320</v>
      </c>
      <c r="G203" s="75" t="s">
        <v>218</v>
      </c>
      <c r="H203" s="157"/>
      <c r="I203" s="157"/>
      <c r="K203" s="85"/>
      <c r="L203" s="93"/>
    </row>
    <row r="204" spans="3:12" s="29" customFormat="1" ht="15" customHeight="1">
      <c r="C204" s="157"/>
      <c r="D204" s="157"/>
      <c r="E204" s="157"/>
      <c r="F204" s="77" t="str">
        <f>F196</f>
        <v>31 Mar 2012</v>
      </c>
      <c r="G204" s="77" t="str">
        <f>G196</f>
        <v>31 Mar 2011</v>
      </c>
      <c r="H204" s="203" t="s">
        <v>178</v>
      </c>
      <c r="I204" s="203"/>
      <c r="K204" s="85"/>
      <c r="L204" s="93"/>
    </row>
    <row r="205" spans="3:12" s="29" customFormat="1" ht="12" customHeight="1">
      <c r="C205" s="157"/>
      <c r="D205" s="157"/>
      <c r="E205" s="157"/>
      <c r="F205" s="17" t="s">
        <v>341</v>
      </c>
      <c r="G205" s="17" t="s">
        <v>341</v>
      </c>
      <c r="H205" s="73" t="s">
        <v>341</v>
      </c>
      <c r="I205" s="86" t="s">
        <v>221</v>
      </c>
      <c r="K205" s="85"/>
      <c r="L205" s="93"/>
    </row>
    <row r="206" spans="3:12" s="29" customFormat="1" ht="12" customHeight="1">
      <c r="C206" s="157"/>
      <c r="D206" s="157"/>
      <c r="E206" s="157"/>
      <c r="F206" s="17"/>
      <c r="G206" s="17"/>
      <c r="H206" s="151"/>
      <c r="I206" s="151"/>
      <c r="K206" s="85"/>
      <c r="L206" s="93"/>
    </row>
    <row r="207" spans="3:12" s="29" customFormat="1" ht="15.75" customHeight="1">
      <c r="C207" s="29" t="str">
        <f>B81</f>
        <v>South America</v>
      </c>
      <c r="F207" s="182">
        <f>H81</f>
        <v>8573</v>
      </c>
      <c r="G207" s="182">
        <f>I81</f>
        <v>6208</v>
      </c>
      <c r="H207" s="103">
        <f>F207-G207</f>
        <v>2365</v>
      </c>
      <c r="I207" s="87">
        <f>(F207-G207)/G207*100</f>
        <v>38.09600515463917</v>
      </c>
      <c r="K207" s="85"/>
      <c r="L207" s="93"/>
    </row>
    <row r="208" spans="2:12" s="29" customFormat="1" ht="13.5" customHeight="1">
      <c r="B208" s="160"/>
      <c r="C208" s="2" t="s">
        <v>314</v>
      </c>
      <c r="D208" s="2"/>
      <c r="E208" s="2"/>
      <c r="F208" s="182">
        <f>H80</f>
        <v>8897</v>
      </c>
      <c r="G208" s="182">
        <f>I80</f>
        <v>5619</v>
      </c>
      <c r="H208" s="103">
        <f>F208-G208</f>
        <v>3278</v>
      </c>
      <c r="I208" s="87">
        <f>(F208-G208)/G208*100</f>
        <v>58.33778252358071</v>
      </c>
      <c r="K208" s="85"/>
      <c r="L208" s="93"/>
    </row>
    <row r="209" spans="2:12" s="29" customFormat="1" ht="13.5" customHeight="1">
      <c r="B209" s="160"/>
      <c r="C209" s="2" t="s">
        <v>224</v>
      </c>
      <c r="D209" s="2"/>
      <c r="E209" s="2"/>
      <c r="F209" s="182">
        <f>H82</f>
        <v>3761</v>
      </c>
      <c r="G209" s="182">
        <f>I82</f>
        <v>1743</v>
      </c>
      <c r="H209" s="103">
        <f>F209-G209</f>
        <v>2018</v>
      </c>
      <c r="I209" s="87">
        <f>(F209-G209)/G209*100</f>
        <v>115.77739529546758</v>
      </c>
      <c r="K209" s="85"/>
      <c r="L209" s="93"/>
    </row>
    <row r="210" spans="2:12" s="29" customFormat="1" ht="13.5" customHeight="1">
      <c r="B210" s="160"/>
      <c r="C210" s="2"/>
      <c r="D210" s="2"/>
      <c r="E210" s="2"/>
      <c r="F210" s="182"/>
      <c r="G210" s="182"/>
      <c r="H210" s="103"/>
      <c r="I210" s="87"/>
      <c r="K210" s="85"/>
      <c r="L210" s="93"/>
    </row>
    <row r="211" spans="2:12" s="29" customFormat="1" ht="16.5" customHeight="1">
      <c r="B211" s="201" t="s">
        <v>10</v>
      </c>
      <c r="C211" s="201"/>
      <c r="D211" s="201"/>
      <c r="E211" s="201"/>
      <c r="F211" s="201"/>
      <c r="G211" s="201"/>
      <c r="H211" s="201"/>
      <c r="I211" s="201"/>
      <c r="K211" s="85"/>
      <c r="L211" s="93"/>
    </row>
    <row r="212" spans="2:12" s="29" customFormat="1" ht="18.75" customHeight="1">
      <c r="B212" s="201"/>
      <c r="C212" s="201"/>
      <c r="D212" s="201"/>
      <c r="E212" s="201"/>
      <c r="F212" s="201"/>
      <c r="G212" s="201"/>
      <c r="H212" s="201"/>
      <c r="I212" s="201"/>
      <c r="K212" s="88"/>
      <c r="L212" s="88"/>
    </row>
    <row r="213" spans="2:12" s="29" customFormat="1" ht="6" customHeight="1">
      <c r="B213" s="201"/>
      <c r="C213" s="201"/>
      <c r="D213" s="201"/>
      <c r="E213" s="201"/>
      <c r="F213" s="201"/>
      <c r="G213" s="201"/>
      <c r="H213" s="201"/>
      <c r="I213" s="201"/>
      <c r="K213" s="85"/>
      <c r="L213" s="93"/>
    </row>
    <row r="214" spans="2:9" s="29" customFormat="1" ht="15.75" customHeight="1">
      <c r="B214" s="156" t="s">
        <v>32</v>
      </c>
      <c r="C214" s="201" t="s">
        <v>33</v>
      </c>
      <c r="D214" s="201"/>
      <c r="E214" s="201"/>
      <c r="F214" s="201"/>
      <c r="G214" s="201"/>
      <c r="H214" s="201"/>
      <c r="I214" s="201"/>
    </row>
    <row r="215" spans="2:9" s="29" customFormat="1" ht="15.75" customHeight="1">
      <c r="B215" s="156" t="s">
        <v>34</v>
      </c>
      <c r="C215" s="201" t="s">
        <v>8</v>
      </c>
      <c r="D215" s="201"/>
      <c r="E215" s="201"/>
      <c r="F215" s="201"/>
      <c r="G215" s="201"/>
      <c r="H215" s="201"/>
      <c r="I215" s="201"/>
    </row>
    <row r="216" spans="2:9" s="29" customFormat="1" ht="13.5" customHeight="1">
      <c r="B216" s="156" t="s">
        <v>35</v>
      </c>
      <c r="C216" s="201" t="s">
        <v>9</v>
      </c>
      <c r="D216" s="201"/>
      <c r="E216" s="201"/>
      <c r="F216" s="201"/>
      <c r="G216" s="201"/>
      <c r="H216" s="201"/>
      <c r="I216" s="201"/>
    </row>
    <row r="217" spans="2:12" s="29" customFormat="1" ht="13.5" customHeight="1">
      <c r="B217" s="160"/>
      <c r="C217" s="2"/>
      <c r="D217" s="2"/>
      <c r="E217" s="2"/>
      <c r="F217" s="139"/>
      <c r="G217" s="139"/>
      <c r="H217" s="103"/>
      <c r="I217" s="87"/>
      <c r="K217" s="85"/>
      <c r="L217" s="93"/>
    </row>
    <row r="218" spans="1:9" s="29" customFormat="1" ht="12.75" customHeight="1">
      <c r="A218" s="20" t="s">
        <v>273</v>
      </c>
      <c r="B218" s="205" t="s">
        <v>4</v>
      </c>
      <c r="C218" s="205"/>
      <c r="D218" s="205"/>
      <c r="E218" s="205"/>
      <c r="F218" s="205"/>
      <c r="G218" s="205"/>
      <c r="H218" s="205"/>
      <c r="I218" s="205"/>
    </row>
    <row r="219" spans="1:9" s="29" customFormat="1" ht="12.75">
      <c r="A219" s="50"/>
      <c r="B219" s="206"/>
      <c r="C219" s="206"/>
      <c r="D219" s="206"/>
      <c r="E219" s="206"/>
      <c r="F219" s="206"/>
      <c r="G219" s="206"/>
      <c r="H219" s="206"/>
      <c r="I219" s="206"/>
    </row>
    <row r="220" s="29" customFormat="1" ht="9" customHeight="1"/>
    <row r="221" spans="1:7" s="29" customFormat="1" ht="12.75" customHeight="1">
      <c r="A221" s="57" t="s">
        <v>209</v>
      </c>
      <c r="B221" s="38" t="s">
        <v>43</v>
      </c>
      <c r="F221" s="86" t="s">
        <v>340</v>
      </c>
      <c r="G221" s="73" t="s">
        <v>220</v>
      </c>
    </row>
    <row r="222" spans="2:9" s="29" customFormat="1" ht="13.5" customHeight="1">
      <c r="B222" s="156"/>
      <c r="C222" s="156"/>
      <c r="D222" s="156"/>
      <c r="E222" s="156"/>
      <c r="F222" s="86" t="s">
        <v>281</v>
      </c>
      <c r="G222" s="73" t="s">
        <v>281</v>
      </c>
      <c r="I222" s="156"/>
    </row>
    <row r="223" spans="2:9" s="29" customFormat="1" ht="12.75" customHeight="1">
      <c r="B223" s="156"/>
      <c r="C223" s="156"/>
      <c r="D223" s="156"/>
      <c r="E223" s="156"/>
      <c r="F223" s="120" t="str">
        <f>F135</f>
        <v>31 Mar 2012</v>
      </c>
      <c r="G223" s="118" t="s">
        <v>82</v>
      </c>
      <c r="H223" s="235" t="s">
        <v>178</v>
      </c>
      <c r="I223" s="236"/>
    </row>
    <row r="224" spans="2:9" s="29" customFormat="1" ht="13.5" customHeight="1">
      <c r="B224" s="156"/>
      <c r="C224" s="156"/>
      <c r="D224" s="156"/>
      <c r="E224" s="156"/>
      <c r="F224" s="86" t="s">
        <v>341</v>
      </c>
      <c r="G224" s="86" t="s">
        <v>341</v>
      </c>
      <c r="H224" s="73" t="s">
        <v>341</v>
      </c>
      <c r="I224" s="86" t="s">
        <v>221</v>
      </c>
    </row>
    <row r="225" spans="2:9" s="29" customFormat="1" ht="6.75" customHeight="1">
      <c r="B225" s="156"/>
      <c r="C225" s="156"/>
      <c r="D225" s="156"/>
      <c r="E225" s="156"/>
      <c r="F225" s="86"/>
      <c r="G225" s="86"/>
      <c r="I225" s="86"/>
    </row>
    <row r="226" spans="2:9" s="29" customFormat="1" ht="14.25" customHeight="1">
      <c r="B226" s="201" t="s">
        <v>342</v>
      </c>
      <c r="C226" s="201"/>
      <c r="D226" s="201"/>
      <c r="E226" s="156"/>
      <c r="F226" s="16">
        <f>F140</f>
        <v>37343</v>
      </c>
      <c r="G226" s="16">
        <v>41354</v>
      </c>
      <c r="H226" s="103">
        <f>F226-G226</f>
        <v>-4011</v>
      </c>
      <c r="I226" s="87">
        <f>(F226-G226)/G226*100</f>
        <v>-9.69918266673115</v>
      </c>
    </row>
    <row r="227" spans="2:9" s="29" customFormat="1" ht="15" customHeight="1">
      <c r="B227" s="201" t="s">
        <v>173</v>
      </c>
      <c r="C227" s="201"/>
      <c r="D227" s="201"/>
      <c r="E227" s="156"/>
      <c r="F227" s="100">
        <f>F142</f>
        <v>7137</v>
      </c>
      <c r="G227" s="100">
        <v>7846</v>
      </c>
      <c r="H227" s="103">
        <f>F227-G227</f>
        <v>-709</v>
      </c>
      <c r="I227" s="87">
        <f>(F227-G227)/G227*100</f>
        <v>-9.036451695131277</v>
      </c>
    </row>
    <row r="228" spans="2:9" s="29" customFormat="1" ht="12" customHeight="1">
      <c r="B228" s="160"/>
      <c r="C228" s="160"/>
      <c r="D228" s="160"/>
      <c r="E228" s="156"/>
      <c r="F228" s="156"/>
      <c r="G228" s="10"/>
      <c r="H228" s="116"/>
      <c r="I228" s="92"/>
    </row>
    <row r="229" spans="2:9" s="29" customFormat="1" ht="68.25" customHeight="1">
      <c r="B229" s="195" t="s">
        <v>5</v>
      </c>
      <c r="C229" s="195"/>
      <c r="D229" s="195"/>
      <c r="E229" s="195"/>
      <c r="F229" s="195"/>
      <c r="G229" s="195"/>
      <c r="H229" s="195"/>
      <c r="I229" s="195"/>
    </row>
    <row r="230" spans="2:9" s="29" customFormat="1" ht="12.75" customHeight="1">
      <c r="B230" s="156"/>
      <c r="C230" s="156"/>
      <c r="D230" s="156"/>
      <c r="E230" s="156"/>
      <c r="F230" s="156"/>
      <c r="G230" s="156"/>
      <c r="H230" s="156"/>
      <c r="I230" s="156"/>
    </row>
    <row r="231" spans="1:2" ht="15.75" customHeight="1">
      <c r="A231" s="56" t="s">
        <v>166</v>
      </c>
      <c r="B231" s="1" t="s">
        <v>110</v>
      </c>
    </row>
    <row r="232" spans="2:13" ht="51.75" customHeight="1">
      <c r="B232" s="201" t="s">
        <v>345</v>
      </c>
      <c r="C232" s="201"/>
      <c r="D232" s="201"/>
      <c r="E232" s="201"/>
      <c r="F232" s="201"/>
      <c r="G232" s="201"/>
      <c r="H232" s="201"/>
      <c r="I232" s="201"/>
      <c r="M232" s="2" t="s">
        <v>271</v>
      </c>
    </row>
    <row r="233" spans="2:9" ht="10.5" customHeight="1">
      <c r="B233" s="155"/>
      <c r="C233" s="155"/>
      <c r="D233" s="155"/>
      <c r="E233" s="155"/>
      <c r="F233" s="155"/>
      <c r="G233" s="155"/>
      <c r="H233" s="155"/>
      <c r="I233" s="155"/>
    </row>
    <row r="234" spans="1:11" s="151" customFormat="1" ht="25.5" customHeight="1">
      <c r="A234" s="150"/>
      <c r="B234" s="195" t="s">
        <v>11</v>
      </c>
      <c r="C234" s="195"/>
      <c r="D234" s="195"/>
      <c r="E234" s="195"/>
      <c r="F234" s="195"/>
      <c r="G234" s="195"/>
      <c r="H234" s="195"/>
      <c r="I234" s="195"/>
      <c r="J234" s="173"/>
      <c r="K234" s="173"/>
    </row>
    <row r="235" spans="1:11" s="151" customFormat="1" ht="9" customHeight="1">
      <c r="A235" s="150"/>
      <c r="B235" s="156"/>
      <c r="C235" s="156"/>
      <c r="D235" s="156"/>
      <c r="E235" s="156"/>
      <c r="F235" s="156"/>
      <c r="G235" s="156"/>
      <c r="H235" s="156"/>
      <c r="I235" s="156"/>
      <c r="J235" s="173"/>
      <c r="K235" s="173"/>
    </row>
    <row r="236" spans="1:11" s="151" customFormat="1" ht="9.75" customHeight="1">
      <c r="A236" s="150"/>
      <c r="B236" s="156"/>
      <c r="C236" s="156"/>
      <c r="D236" s="156"/>
      <c r="E236" s="156"/>
      <c r="F236" s="156"/>
      <c r="G236" s="156"/>
      <c r="H236" s="156"/>
      <c r="I236" s="156"/>
      <c r="J236" s="173"/>
      <c r="K236" s="173"/>
    </row>
    <row r="237" spans="1:11" s="151" customFormat="1" ht="13.5" customHeight="1">
      <c r="A237" s="152" t="s">
        <v>12</v>
      </c>
      <c r="B237" s="238" t="s">
        <v>13</v>
      </c>
      <c r="C237" s="238"/>
      <c r="D237" s="238"/>
      <c r="E237" s="238"/>
      <c r="F237" s="238"/>
      <c r="G237" s="238"/>
      <c r="H237" s="238"/>
      <c r="I237" s="238"/>
      <c r="J237" s="173"/>
      <c r="K237" s="173"/>
    </row>
    <row r="238" spans="1:11" s="151" customFormat="1" ht="13.5" customHeight="1">
      <c r="A238" s="152"/>
      <c r="B238" s="178"/>
      <c r="C238" s="178"/>
      <c r="D238" s="178"/>
      <c r="E238" s="178"/>
      <c r="F238" s="178"/>
      <c r="G238" s="178"/>
      <c r="H238" s="178"/>
      <c r="I238" s="178"/>
      <c r="J238" s="173"/>
      <c r="K238" s="173"/>
    </row>
    <row r="239" spans="1:11" s="151" customFormat="1" ht="25.5" customHeight="1">
      <c r="A239" s="150"/>
      <c r="B239" s="239" t="s">
        <v>14</v>
      </c>
      <c r="C239" s="239"/>
      <c r="D239" s="239"/>
      <c r="E239" s="239"/>
      <c r="F239" s="239"/>
      <c r="G239" s="239"/>
      <c r="H239" s="239"/>
      <c r="I239" s="239"/>
      <c r="J239" s="173"/>
      <c r="K239" s="173"/>
    </row>
    <row r="241" spans="1:9" ht="14.25" customHeight="1">
      <c r="A241" s="57" t="s">
        <v>15</v>
      </c>
      <c r="B241" s="38" t="s">
        <v>16</v>
      </c>
      <c r="C241" s="8"/>
      <c r="D241" s="8"/>
      <c r="E241" s="8"/>
      <c r="F241" s="8"/>
      <c r="G241" s="8"/>
      <c r="H241" s="8"/>
      <c r="I241" s="8"/>
    </row>
    <row r="242" spans="1:9" ht="12" customHeight="1">
      <c r="A242" s="57"/>
      <c r="B242" s="38"/>
      <c r="C242" s="8"/>
      <c r="D242" s="8"/>
      <c r="E242" s="8"/>
      <c r="F242" s="8"/>
      <c r="G242" s="8"/>
      <c r="H242" s="8"/>
      <c r="I242" s="8"/>
    </row>
    <row r="243" spans="1:9" ht="15" customHeight="1">
      <c r="A243" s="57"/>
      <c r="B243" s="195" t="s">
        <v>60</v>
      </c>
      <c r="C243" s="195"/>
      <c r="D243" s="195"/>
      <c r="E243" s="195"/>
      <c r="F243" s="195"/>
      <c r="G243" s="195"/>
      <c r="H243" s="195"/>
      <c r="I243" s="195"/>
    </row>
    <row r="244" s="29" customFormat="1" ht="12.75">
      <c r="I244" s="39"/>
    </row>
    <row r="245" spans="1:9" s="29" customFormat="1" ht="12.75">
      <c r="A245" s="57" t="s">
        <v>61</v>
      </c>
      <c r="B245" s="38" t="s">
        <v>283</v>
      </c>
      <c r="H245" s="43" t="s">
        <v>260</v>
      </c>
      <c r="I245" s="43" t="s">
        <v>62</v>
      </c>
    </row>
    <row r="246" spans="2:9" s="29" customFormat="1" ht="12.75">
      <c r="B246" s="156"/>
      <c r="C246" s="156"/>
      <c r="D246" s="156"/>
      <c r="E246" s="156"/>
      <c r="F246" s="156"/>
      <c r="G246" s="59"/>
      <c r="H246" s="118" t="s">
        <v>50</v>
      </c>
      <c r="I246" s="118" t="str">
        <f>H246</f>
        <v>31 Mar 2012</v>
      </c>
    </row>
    <row r="247" spans="2:9" s="29" customFormat="1" ht="12.75">
      <c r="B247" s="156"/>
      <c r="C247" s="156"/>
      <c r="D247" s="156"/>
      <c r="E247" s="156"/>
      <c r="F247" s="156"/>
      <c r="G247" s="89"/>
      <c r="H247" s="96" t="s">
        <v>341</v>
      </c>
      <c r="I247" s="96" t="s">
        <v>341</v>
      </c>
    </row>
    <row r="248" spans="2:9" s="29" customFormat="1" ht="12.75" customHeight="1">
      <c r="B248" s="156"/>
      <c r="C248" s="156"/>
      <c r="D248" s="156"/>
      <c r="E248" s="156"/>
      <c r="F248" s="156"/>
      <c r="G248" s="161"/>
      <c r="H248" s="90"/>
      <c r="I248" s="90"/>
    </row>
    <row r="249" spans="2:9" s="29" customFormat="1" ht="12.75" customHeight="1" thickBot="1">
      <c r="B249" s="195" t="s">
        <v>214</v>
      </c>
      <c r="C249" s="195"/>
      <c r="D249" s="195"/>
      <c r="E249" s="156"/>
      <c r="F249" s="156"/>
      <c r="G249" s="156"/>
      <c r="H249" s="127">
        <v>1699</v>
      </c>
      <c r="I249" s="127">
        <v>3671</v>
      </c>
    </row>
    <row r="250" spans="2:9" s="29" customFormat="1" ht="12.75" customHeight="1" thickTop="1">
      <c r="B250" s="156"/>
      <c r="C250" s="156"/>
      <c r="D250" s="156"/>
      <c r="E250" s="156"/>
      <c r="F250" s="156"/>
      <c r="G250" s="156"/>
      <c r="H250" s="23"/>
      <c r="I250" s="23"/>
    </row>
    <row r="251" spans="2:7" s="29" customFormat="1" ht="12.75" customHeight="1">
      <c r="B251" s="195" t="s">
        <v>215</v>
      </c>
      <c r="C251" s="195"/>
      <c r="D251" s="195"/>
      <c r="E251" s="156"/>
      <c r="F251" s="156"/>
      <c r="G251" s="156"/>
    </row>
    <row r="252" spans="2:9" s="29" customFormat="1" ht="12.75" customHeight="1">
      <c r="B252" s="126" t="s">
        <v>58</v>
      </c>
      <c r="C252" s="195" t="s">
        <v>51</v>
      </c>
      <c r="D252" s="195"/>
      <c r="E252" s="195"/>
      <c r="F252" s="156"/>
      <c r="G252" s="156"/>
      <c r="H252" s="91">
        <v>-78</v>
      </c>
      <c r="I252" s="91">
        <v>83</v>
      </c>
    </row>
    <row r="253" spans="2:9" s="29" customFormat="1" ht="12.75" customHeight="1" thickBot="1">
      <c r="B253" s="126"/>
      <c r="C253" s="156"/>
      <c r="D253" s="156"/>
      <c r="E253" s="156"/>
      <c r="F253" s="156"/>
      <c r="G253" s="156"/>
      <c r="H253" s="128">
        <f>SUM(H252:H252)</f>
        <v>-78</v>
      </c>
      <c r="I253" s="128">
        <f>SUM(I252:I252)</f>
        <v>83</v>
      </c>
    </row>
    <row r="254" spans="2:9" s="29" customFormat="1" ht="12.75" customHeight="1" thickTop="1">
      <c r="B254" s="126"/>
      <c r="C254" s="156"/>
      <c r="D254" s="156"/>
      <c r="E254" s="156"/>
      <c r="F254" s="156"/>
      <c r="G254" s="156"/>
      <c r="H254" s="91"/>
      <c r="I254" s="91"/>
    </row>
    <row r="255" spans="2:9" s="29" customFormat="1" ht="13.5" thickBot="1">
      <c r="B255" s="156"/>
      <c r="C255" s="156"/>
      <c r="D255" s="156"/>
      <c r="E255" s="156"/>
      <c r="F255" s="156"/>
      <c r="G255" s="156"/>
      <c r="H255" s="45">
        <f>H249+H253</f>
        <v>1621</v>
      </c>
      <c r="I255" s="149">
        <f>I249+I253</f>
        <v>3754</v>
      </c>
    </row>
    <row r="256" spans="2:9" ht="12.75" customHeight="1">
      <c r="B256" s="8"/>
      <c r="C256" s="8"/>
      <c r="D256" s="8"/>
      <c r="E256" s="8"/>
      <c r="F256" s="8"/>
      <c r="G256" s="8"/>
      <c r="H256" s="164"/>
      <c r="I256" s="97"/>
    </row>
    <row r="257" spans="2:9" ht="12.75" customHeight="1">
      <c r="B257" s="195" t="s">
        <v>52</v>
      </c>
      <c r="C257" s="195"/>
      <c r="D257" s="195"/>
      <c r="E257" s="195"/>
      <c r="F257" s="195"/>
      <c r="G257" s="195"/>
      <c r="H257" s="195"/>
      <c r="I257" s="195"/>
    </row>
    <row r="258" spans="2:9" ht="3.75" customHeight="1" hidden="1">
      <c r="B258" s="195"/>
      <c r="C258" s="195"/>
      <c r="D258" s="195"/>
      <c r="E258" s="195"/>
      <c r="F258" s="195"/>
      <c r="G258" s="195"/>
      <c r="H258" s="195"/>
      <c r="I258" s="195"/>
    </row>
    <row r="259" spans="2:9" ht="27.75" customHeight="1" hidden="1">
      <c r="B259" s="195"/>
      <c r="C259" s="195"/>
      <c r="D259" s="195"/>
      <c r="E259" s="195"/>
      <c r="F259" s="195"/>
      <c r="G259" s="195"/>
      <c r="H259" s="195"/>
      <c r="I259" s="195"/>
    </row>
    <row r="260" spans="2:9" ht="0.75" customHeight="1" hidden="1">
      <c r="B260" s="195"/>
      <c r="C260" s="195"/>
      <c r="D260" s="195"/>
      <c r="E260" s="195"/>
      <c r="F260" s="195"/>
      <c r="G260" s="195"/>
      <c r="H260" s="195"/>
      <c r="I260" s="195"/>
    </row>
    <row r="261" spans="2:9" ht="3" customHeight="1">
      <c r="B261" s="195"/>
      <c r="C261" s="195"/>
      <c r="D261" s="195"/>
      <c r="E261" s="195"/>
      <c r="F261" s="195"/>
      <c r="G261" s="195"/>
      <c r="H261" s="195"/>
      <c r="I261" s="195"/>
    </row>
    <row r="263" ht="9" customHeight="1"/>
    <row r="264" spans="1:2" ht="12.75">
      <c r="A264" s="56" t="s">
        <v>107</v>
      </c>
      <c r="B264" s="1" t="s">
        <v>169</v>
      </c>
    </row>
    <row r="265" spans="1:2" ht="9.75" customHeight="1">
      <c r="A265" s="56"/>
      <c r="B265" s="1"/>
    </row>
    <row r="266" spans="1:9" ht="12.75">
      <c r="A266" s="1"/>
      <c r="B266" s="200" t="s">
        <v>142</v>
      </c>
      <c r="C266" s="200"/>
      <c r="D266" s="200"/>
      <c r="E266" s="200"/>
      <c r="F266" s="200"/>
      <c r="G266" s="200"/>
      <c r="H266" s="200"/>
      <c r="I266" s="200"/>
    </row>
    <row r="267" ht="12.75" customHeight="1"/>
    <row r="268" spans="1:9" s="29" customFormat="1" ht="12.75" customHeight="1">
      <c r="A268" s="20" t="s">
        <v>273</v>
      </c>
      <c r="B268" s="205" t="s">
        <v>212</v>
      </c>
      <c r="C268" s="205"/>
      <c r="D268" s="205"/>
      <c r="E268" s="205"/>
      <c r="F268" s="205"/>
      <c r="G268" s="205"/>
      <c r="H268" s="205"/>
      <c r="I268" s="205"/>
    </row>
    <row r="269" spans="1:9" s="29" customFormat="1" ht="12.75">
      <c r="A269" s="50"/>
      <c r="B269" s="206"/>
      <c r="C269" s="206"/>
      <c r="D269" s="206"/>
      <c r="E269" s="206"/>
      <c r="F269" s="206"/>
      <c r="G269" s="206"/>
      <c r="H269" s="206"/>
      <c r="I269" s="206"/>
    </row>
    <row r="270" spans="1:9" s="29" customFormat="1" ht="12.75">
      <c r="A270" s="20"/>
      <c r="B270" s="158"/>
      <c r="C270" s="158"/>
      <c r="D270" s="158"/>
      <c r="E270" s="158"/>
      <c r="F270" s="158"/>
      <c r="G270" s="158"/>
      <c r="H270" s="158"/>
      <c r="I270" s="158"/>
    </row>
    <row r="271" spans="1:9" ht="12.75" customHeight="1">
      <c r="A271" s="56" t="s">
        <v>108</v>
      </c>
      <c r="B271" s="240" t="s">
        <v>326</v>
      </c>
      <c r="C271" s="240"/>
      <c r="D271" s="240"/>
      <c r="E271" s="240"/>
      <c r="F271" s="240"/>
      <c r="G271" s="240"/>
      <c r="H271" s="240"/>
      <c r="I271" s="240"/>
    </row>
    <row r="272" ht="12.75" customHeight="1"/>
    <row r="273" spans="8:9" ht="12.75" customHeight="1">
      <c r="H273" s="86" t="str">
        <f>H245</f>
        <v>3 months ended</v>
      </c>
      <c r="I273" s="180" t="str">
        <f>I245</f>
        <v>6 months ended</v>
      </c>
    </row>
    <row r="274" spans="8:9" ht="12.75" customHeight="1">
      <c r="H274" s="120" t="str">
        <f>H120</f>
        <v>31 Mar 2012</v>
      </c>
      <c r="I274" s="180" t="str">
        <f>I246</f>
        <v>31 Mar 2012</v>
      </c>
    </row>
    <row r="275" spans="2:9" ht="12.75" customHeight="1">
      <c r="B275" s="2" t="s">
        <v>65</v>
      </c>
      <c r="H275" s="86" t="s">
        <v>341</v>
      </c>
      <c r="I275" s="180" t="str">
        <f>I247</f>
        <v>RM'000</v>
      </c>
    </row>
    <row r="276" ht="9.75" customHeight="1"/>
    <row r="277" spans="2:9" ht="12.75" customHeight="1">
      <c r="B277" s="2" t="s">
        <v>66</v>
      </c>
      <c r="C277" s="2" t="s">
        <v>67</v>
      </c>
      <c r="H277" s="154">
        <v>-984</v>
      </c>
      <c r="I277" s="154">
        <v>-1944</v>
      </c>
    </row>
    <row r="278" spans="8:9" ht="9.75" customHeight="1">
      <c r="H278" s="154"/>
      <c r="I278" s="154"/>
    </row>
    <row r="279" spans="2:9" ht="12.75" customHeight="1">
      <c r="B279" s="2" t="s">
        <v>240</v>
      </c>
      <c r="C279" s="2" t="s">
        <v>296</v>
      </c>
      <c r="H279" s="154">
        <v>203</v>
      </c>
      <c r="I279" s="154">
        <v>686</v>
      </c>
    </row>
    <row r="280" ht="9.75" customHeight="1">
      <c r="I280" s="154"/>
    </row>
    <row r="281" spans="2:9" ht="15" customHeight="1">
      <c r="B281" s="212" t="s">
        <v>24</v>
      </c>
      <c r="C281" s="212"/>
      <c r="D281" s="212"/>
      <c r="E281" s="212"/>
      <c r="F281" s="212"/>
      <c r="G281" s="212"/>
      <c r="H281" s="212"/>
      <c r="I281" s="212"/>
    </row>
    <row r="282" spans="2:9" ht="12" customHeight="1">
      <c r="B282" s="212"/>
      <c r="C282" s="212"/>
      <c r="D282" s="212"/>
      <c r="E282" s="212"/>
      <c r="F282" s="212"/>
      <c r="G282" s="212"/>
      <c r="H282" s="212"/>
      <c r="I282" s="212"/>
    </row>
    <row r="283" spans="2:9" ht="12" customHeight="1">
      <c r="B283" s="174"/>
      <c r="C283" s="174"/>
      <c r="D283" s="174"/>
      <c r="E283" s="174"/>
      <c r="F283" s="174"/>
      <c r="G283" s="174"/>
      <c r="H283" s="174"/>
      <c r="I283" s="174"/>
    </row>
    <row r="284" spans="1:9" ht="13.5" customHeight="1">
      <c r="A284" s="56" t="s">
        <v>25</v>
      </c>
      <c r="B284" s="242" t="s">
        <v>26</v>
      </c>
      <c r="C284" s="242"/>
      <c r="D284" s="242"/>
      <c r="E284" s="242"/>
      <c r="F284" s="242"/>
      <c r="G284" s="242"/>
      <c r="H284" s="242"/>
      <c r="I284" s="242"/>
    </row>
    <row r="285" spans="1:9" ht="12" customHeight="1">
      <c r="A285" s="56"/>
      <c r="B285" s="174"/>
      <c r="C285" s="174"/>
      <c r="D285" s="174"/>
      <c r="E285" s="174"/>
      <c r="F285" s="174"/>
      <c r="G285" s="174"/>
      <c r="H285" s="174"/>
      <c r="I285" s="174"/>
    </row>
    <row r="286" spans="2:9" ht="37.5" customHeight="1">
      <c r="B286" s="196" t="s">
        <v>328</v>
      </c>
      <c r="C286" s="196"/>
      <c r="D286" s="196"/>
      <c r="E286" s="196"/>
      <c r="F286" s="196"/>
      <c r="G286" s="196"/>
      <c r="H286" s="196"/>
      <c r="I286" s="196"/>
    </row>
    <row r="287" spans="8:9" ht="10.5" customHeight="1">
      <c r="H287" s="31" t="s">
        <v>83</v>
      </c>
      <c r="I287" s="31" t="str">
        <f>H287</f>
        <v>As  at</v>
      </c>
    </row>
    <row r="288" spans="8:9" ht="13.5" customHeight="1">
      <c r="H288" s="132" t="s">
        <v>84</v>
      </c>
      <c r="I288" s="132" t="s">
        <v>204</v>
      </c>
    </row>
    <row r="289" spans="8:9" ht="12" customHeight="1">
      <c r="H289" s="96" t="s">
        <v>341</v>
      </c>
      <c r="I289" s="96" t="s">
        <v>341</v>
      </c>
    </row>
    <row r="290" ht="13.5" customHeight="1">
      <c r="B290" s="2" t="s">
        <v>85</v>
      </c>
    </row>
    <row r="291" spans="2:9" ht="13.5" customHeight="1">
      <c r="B291" s="6" t="s">
        <v>86</v>
      </c>
      <c r="H291" s="61">
        <f>H296-H295</f>
        <v>39625</v>
      </c>
      <c r="I291" s="61">
        <f>I296-I295</f>
        <v>37959</v>
      </c>
    </row>
    <row r="292" spans="2:9" ht="13.5" customHeight="1">
      <c r="B292" s="6" t="s">
        <v>87</v>
      </c>
      <c r="H292" s="154"/>
      <c r="I292" s="154"/>
    </row>
    <row r="293" spans="2:9" ht="13.5" customHeight="1">
      <c r="B293" s="2" t="s">
        <v>88</v>
      </c>
      <c r="H293" s="134">
        <v>-2955</v>
      </c>
      <c r="I293" s="135">
        <v>-2872</v>
      </c>
    </row>
    <row r="294" spans="2:9" ht="12.75" customHeight="1">
      <c r="B294" s="2" t="s">
        <v>89</v>
      </c>
      <c r="H294" s="136">
        <v>203</v>
      </c>
      <c r="I294" s="137">
        <v>483</v>
      </c>
    </row>
    <row r="295" spans="8:9" ht="12.75" customHeight="1">
      <c r="H295" s="133">
        <f>SUM(H293:H294)</f>
        <v>-2752</v>
      </c>
      <c r="I295" s="133">
        <f>SUM(I293:I294)</f>
        <v>-2389</v>
      </c>
    </row>
    <row r="296" spans="8:9" ht="12.75" customHeight="1">
      <c r="H296" s="154">
        <v>36873</v>
      </c>
      <c r="I296" s="154">
        <f>I298-I297</f>
        <v>35570</v>
      </c>
    </row>
    <row r="297" spans="2:9" ht="15.75" customHeight="1">
      <c r="B297" s="2" t="s">
        <v>90</v>
      </c>
      <c r="H297" s="154">
        <v>-26051</v>
      </c>
      <c r="I297" s="154">
        <v>-26051</v>
      </c>
    </row>
    <row r="298" spans="2:9" ht="12.75" customHeight="1" thickBot="1">
      <c r="B298" s="2" t="s">
        <v>91</v>
      </c>
      <c r="H298" s="138">
        <v>10823</v>
      </c>
      <c r="I298" s="138">
        <v>9519</v>
      </c>
    </row>
    <row r="299" spans="8:9" ht="12.75" customHeight="1">
      <c r="H299" s="61"/>
      <c r="I299" s="61"/>
    </row>
    <row r="300" spans="1:2" ht="12.75">
      <c r="A300" s="56" t="s">
        <v>44</v>
      </c>
      <c r="B300" s="1" t="s">
        <v>266</v>
      </c>
    </row>
    <row r="301" spans="2:9" s="29" customFormat="1" ht="64.5" customHeight="1">
      <c r="B301" s="208" t="s">
        <v>0</v>
      </c>
      <c r="C301" s="208"/>
      <c r="D301" s="208"/>
      <c r="E301" s="208"/>
      <c r="F301" s="208"/>
      <c r="G301" s="208"/>
      <c r="H301" s="208"/>
      <c r="I301" s="208"/>
    </row>
    <row r="302" spans="2:9" s="29" customFormat="1" ht="12" customHeight="1">
      <c r="B302" s="161"/>
      <c r="C302" s="161"/>
      <c r="D302" s="161"/>
      <c r="E302" s="161"/>
      <c r="F302" s="161"/>
      <c r="G302" s="161"/>
      <c r="H302" s="161"/>
      <c r="I302" s="161"/>
    </row>
    <row r="303" spans="2:9" ht="27" customHeight="1">
      <c r="B303" s="239" t="s">
        <v>38</v>
      </c>
      <c r="C303" s="219"/>
      <c r="D303" s="219"/>
      <c r="E303" s="219"/>
      <c r="F303" s="219"/>
      <c r="G303" s="219"/>
      <c r="H303" s="219"/>
      <c r="I303" s="219"/>
    </row>
    <row r="304" spans="2:9" ht="12" customHeight="1">
      <c r="B304" s="173"/>
      <c r="C304" s="165"/>
      <c r="D304" s="165"/>
      <c r="E304" s="165"/>
      <c r="F304" s="107"/>
      <c r="G304" s="187"/>
      <c r="H304" s="165"/>
      <c r="I304" s="165"/>
    </row>
    <row r="305" spans="2:9" ht="13.5" customHeight="1">
      <c r="B305" s="239" t="s">
        <v>138</v>
      </c>
      <c r="C305" s="219"/>
      <c r="D305" s="219"/>
      <c r="E305" s="219"/>
      <c r="F305" s="219"/>
      <c r="G305" s="219"/>
      <c r="H305" s="219"/>
      <c r="I305" s="219"/>
    </row>
    <row r="306" spans="2:9" ht="9.75" customHeight="1">
      <c r="B306" s="173"/>
      <c r="C306" s="165"/>
      <c r="D306" s="165"/>
      <c r="E306" s="165"/>
      <c r="F306" s="165"/>
      <c r="H306" s="105" t="s">
        <v>127</v>
      </c>
      <c r="I306" s="165"/>
    </row>
    <row r="307" spans="2:9" ht="12" customHeight="1">
      <c r="B307" s="230" t="s">
        <v>335</v>
      </c>
      <c r="C307" s="230"/>
      <c r="D307" s="230"/>
      <c r="E307" s="231" t="s">
        <v>95</v>
      </c>
      <c r="F307" s="231"/>
      <c r="G307" s="210" t="s">
        <v>126</v>
      </c>
      <c r="H307" s="210"/>
      <c r="I307" s="210" t="s">
        <v>96</v>
      </c>
    </row>
    <row r="308" spans="2:9" ht="4.5" customHeight="1">
      <c r="B308" s="230"/>
      <c r="C308" s="230"/>
      <c r="D308" s="230"/>
      <c r="E308" s="231"/>
      <c r="F308" s="231"/>
      <c r="G308" s="210"/>
      <c r="H308" s="210"/>
      <c r="I308" s="210"/>
    </row>
    <row r="309" spans="2:9" ht="6.75" customHeight="1">
      <c r="B309" s="175"/>
      <c r="C309" s="175"/>
      <c r="D309" s="175"/>
      <c r="E309" s="176"/>
      <c r="F309" s="176"/>
      <c r="G309" s="159"/>
      <c r="H309" s="159"/>
      <c r="I309" s="159"/>
    </row>
    <row r="310" spans="2:9" ht="13.5" customHeight="1">
      <c r="B310" s="213">
        <v>2012</v>
      </c>
      <c r="C310" s="213"/>
      <c r="D310" s="213"/>
      <c r="E310" s="1" t="s">
        <v>39</v>
      </c>
      <c r="H310" s="148">
        <v>5294341</v>
      </c>
      <c r="I310" s="31" t="s">
        <v>18</v>
      </c>
    </row>
    <row r="311" spans="2:9" ht="13.5" customHeight="1">
      <c r="B311" s="162"/>
      <c r="C311" s="162"/>
      <c r="D311" s="162"/>
      <c r="E311" s="2" t="s">
        <v>19</v>
      </c>
      <c r="H311" s="125">
        <v>5294341</v>
      </c>
      <c r="I311" s="7" t="s">
        <v>134</v>
      </c>
    </row>
    <row r="312" spans="2:9" ht="14.25" customHeight="1">
      <c r="B312" s="112"/>
      <c r="C312" s="112"/>
      <c r="D312" s="112"/>
      <c r="E312" s="111">
        <v>8</v>
      </c>
      <c r="F312" s="108"/>
      <c r="G312" s="109"/>
      <c r="H312" s="109">
        <f>SUM(H310:H311)</f>
        <v>10588682</v>
      </c>
      <c r="I312" s="110"/>
    </row>
    <row r="313" spans="2:9" ht="9" customHeight="1">
      <c r="B313" s="162"/>
      <c r="C313" s="162"/>
      <c r="D313" s="162"/>
      <c r="E313" s="145"/>
      <c r="F313" s="172"/>
      <c r="G313" s="167"/>
      <c r="H313" s="167"/>
      <c r="I313" s="104"/>
    </row>
    <row r="314" spans="2:9" ht="14.25" customHeight="1">
      <c r="B314" s="220">
        <v>2011</v>
      </c>
      <c r="C314" s="220"/>
      <c r="D314" s="220"/>
      <c r="E314" s="147">
        <v>12</v>
      </c>
      <c r="H314" s="125">
        <v>15867047</v>
      </c>
      <c r="I314" s="7" t="s">
        <v>20</v>
      </c>
    </row>
    <row r="315" spans="1:9" ht="12" customHeight="1">
      <c r="A315" s="1"/>
      <c r="B315" s="166">
        <v>2010</v>
      </c>
      <c r="C315" s="162"/>
      <c r="D315" s="162"/>
      <c r="E315" s="124">
        <v>11</v>
      </c>
      <c r="H315" s="125">
        <v>14500860</v>
      </c>
      <c r="I315" s="7" t="s">
        <v>20</v>
      </c>
    </row>
    <row r="316" spans="2:9" ht="12.75" customHeight="1">
      <c r="B316" s="220">
        <v>2009</v>
      </c>
      <c r="C316" s="220"/>
      <c r="D316" s="220"/>
      <c r="E316" s="241">
        <v>11</v>
      </c>
      <c r="F316" s="241"/>
      <c r="G316" s="217">
        <v>14372251</v>
      </c>
      <c r="H316" s="217"/>
      <c r="I316" s="104" t="s">
        <v>137</v>
      </c>
    </row>
    <row r="317" spans="2:9" ht="12.75" customHeight="1">
      <c r="B317" s="220" t="s">
        <v>97</v>
      </c>
      <c r="C317" s="220"/>
      <c r="D317" s="220"/>
      <c r="E317" s="228">
        <v>8.67</v>
      </c>
      <c r="F317" s="228"/>
      <c r="G317" s="217">
        <v>11162210</v>
      </c>
      <c r="H317" s="217"/>
      <c r="I317" s="104" t="s">
        <v>137</v>
      </c>
    </row>
    <row r="318" spans="2:9" ht="12.75" customHeight="1">
      <c r="B318" s="220" t="s">
        <v>98</v>
      </c>
      <c r="C318" s="220"/>
      <c r="D318" s="220"/>
      <c r="E318" s="228">
        <v>6.34</v>
      </c>
      <c r="F318" s="228"/>
      <c r="G318" s="217">
        <v>8055482</v>
      </c>
      <c r="H318" s="217"/>
      <c r="I318" s="104" t="s">
        <v>137</v>
      </c>
    </row>
    <row r="319" spans="2:9" ht="12.75" customHeight="1">
      <c r="B319" s="229" t="s">
        <v>135</v>
      </c>
      <c r="C319" s="229"/>
      <c r="D319" s="229"/>
      <c r="E319" s="232">
        <v>2.43</v>
      </c>
      <c r="F319" s="232"/>
      <c r="G319" s="233">
        <v>3000300</v>
      </c>
      <c r="H319" s="233"/>
      <c r="I319" s="104" t="s">
        <v>137</v>
      </c>
    </row>
    <row r="320" spans="2:9" ht="12.75" customHeight="1" thickBot="1">
      <c r="B320" s="234" t="s">
        <v>308</v>
      </c>
      <c r="C320" s="234"/>
      <c r="D320" s="234"/>
      <c r="E320" s="218"/>
      <c r="F320" s="218"/>
      <c r="G320" s="221">
        <f>SUM(G314:H319)+H312</f>
        <v>77546832</v>
      </c>
      <c r="H320" s="222"/>
      <c r="I320" s="106"/>
    </row>
    <row r="321" spans="2:9" ht="12.75" customHeight="1">
      <c r="B321" s="166"/>
      <c r="C321" s="188"/>
      <c r="D321" s="188"/>
      <c r="E321" s="188"/>
      <c r="F321" s="188"/>
      <c r="G321" s="188"/>
      <c r="H321" s="188"/>
      <c r="I321" s="188"/>
    </row>
    <row r="322" spans="2:9" ht="12.75" customHeight="1">
      <c r="B322" s="121" t="s">
        <v>136</v>
      </c>
      <c r="C322" s="211" t="s">
        <v>286</v>
      </c>
      <c r="D322" s="212"/>
      <c r="E322" s="212"/>
      <c r="F322" s="212"/>
      <c r="G322" s="212"/>
      <c r="H322" s="212"/>
      <c r="I322" s="212"/>
    </row>
    <row r="323" spans="3:9" ht="27.75" customHeight="1">
      <c r="C323" s="212"/>
      <c r="D323" s="212"/>
      <c r="E323" s="212"/>
      <c r="F323" s="212"/>
      <c r="G323" s="212"/>
      <c r="H323" s="212"/>
      <c r="I323" s="212"/>
    </row>
    <row r="324" spans="1:9" ht="12" customHeight="1">
      <c r="A324" s="20" t="s">
        <v>273</v>
      </c>
      <c r="B324" s="205" t="s">
        <v>212</v>
      </c>
      <c r="C324" s="205"/>
      <c r="D324" s="205"/>
      <c r="E324" s="205"/>
      <c r="F324" s="205"/>
      <c r="G324" s="205"/>
      <c r="H324" s="205"/>
      <c r="I324" s="205"/>
    </row>
    <row r="325" spans="1:9" ht="15" customHeight="1">
      <c r="A325" s="50"/>
      <c r="B325" s="206"/>
      <c r="C325" s="206"/>
      <c r="D325" s="206"/>
      <c r="E325" s="206"/>
      <c r="F325" s="206"/>
      <c r="G325" s="206"/>
      <c r="H325" s="206"/>
      <c r="I325" s="206"/>
    </row>
    <row r="326" spans="1:9" ht="12" customHeight="1">
      <c r="A326" s="20"/>
      <c r="B326" s="158"/>
      <c r="C326" s="158"/>
      <c r="D326" s="158"/>
      <c r="E326" s="158"/>
      <c r="F326" s="158"/>
      <c r="G326" s="158"/>
      <c r="H326" s="158"/>
      <c r="I326" s="158"/>
    </row>
    <row r="327" spans="1:2" ht="13.5" customHeight="1">
      <c r="A327" s="56" t="s">
        <v>21</v>
      </c>
      <c r="B327" s="1" t="s">
        <v>274</v>
      </c>
    </row>
    <row r="328" spans="2:9" ht="12" customHeight="1">
      <c r="B328" s="200" t="s">
        <v>331</v>
      </c>
      <c r="C328" s="200"/>
      <c r="D328" s="200"/>
      <c r="E328" s="200"/>
      <c r="F328" s="200"/>
      <c r="G328" s="200"/>
      <c r="H328" s="200"/>
      <c r="I328" s="200"/>
    </row>
    <row r="329" spans="2:9" ht="12" customHeight="1">
      <c r="B329" s="200"/>
      <c r="C329" s="200"/>
      <c r="D329" s="200"/>
      <c r="E329" s="200"/>
      <c r="F329" s="200"/>
      <c r="G329" s="200"/>
      <c r="H329" s="200"/>
      <c r="I329" s="200"/>
    </row>
    <row r="330" spans="2:9" ht="12" customHeight="1">
      <c r="B330" s="200"/>
      <c r="C330" s="200"/>
      <c r="D330" s="200"/>
      <c r="E330" s="200"/>
      <c r="F330" s="200"/>
      <c r="G330" s="200"/>
      <c r="H330" s="200"/>
      <c r="I330" s="200"/>
    </row>
    <row r="331" spans="2:9" ht="16.5" customHeight="1">
      <c r="B331" s="200"/>
      <c r="C331" s="200"/>
      <c r="D331" s="200"/>
      <c r="E331" s="200"/>
      <c r="F331" s="200"/>
      <c r="G331" s="200"/>
      <c r="H331" s="200"/>
      <c r="I331" s="200"/>
    </row>
    <row r="332" spans="1:9" ht="12" customHeight="1">
      <c r="A332" s="20"/>
      <c r="B332" s="158"/>
      <c r="C332" s="158"/>
      <c r="D332" s="158"/>
      <c r="E332" s="158"/>
      <c r="F332" s="158"/>
      <c r="G332" s="158"/>
      <c r="H332" s="158"/>
      <c r="I332" s="158"/>
    </row>
    <row r="333" spans="1:2" ht="12.75">
      <c r="A333" s="56" t="s">
        <v>22</v>
      </c>
      <c r="B333" s="1" t="s">
        <v>338</v>
      </c>
    </row>
    <row r="334" spans="1:2" ht="9" customHeight="1">
      <c r="A334" s="56"/>
      <c r="B334" s="1"/>
    </row>
    <row r="335" spans="1:3" ht="12.75">
      <c r="A335" s="56"/>
      <c r="B335" s="2" t="s">
        <v>332</v>
      </c>
      <c r="C335" s="2" t="s">
        <v>139</v>
      </c>
    </row>
    <row r="336" ht="12.75">
      <c r="A336" s="56"/>
    </row>
    <row r="337" spans="2:9" ht="12.75" customHeight="1">
      <c r="B337" s="209" t="s">
        <v>255</v>
      </c>
      <c r="C337" s="209"/>
      <c r="D337" s="209"/>
      <c r="E337" s="209"/>
      <c r="F337" s="209"/>
      <c r="G337" s="209"/>
      <c r="H337" s="209"/>
      <c r="I337" s="209"/>
    </row>
    <row r="338" spans="2:9" ht="12.75">
      <c r="B338" s="209"/>
      <c r="C338" s="209"/>
      <c r="D338" s="209"/>
      <c r="E338" s="209"/>
      <c r="F338" s="209"/>
      <c r="G338" s="209"/>
      <c r="H338" s="209"/>
      <c r="I338" s="209"/>
    </row>
    <row r="339" spans="2:9" ht="9" customHeight="1">
      <c r="B339" s="164"/>
      <c r="C339" s="164"/>
      <c r="D339" s="164"/>
      <c r="E339" s="164"/>
      <c r="F339" s="164"/>
      <c r="G339" s="164"/>
      <c r="H339" s="164"/>
      <c r="I339" s="164"/>
    </row>
    <row r="340" spans="2:9" ht="13.5" customHeight="1">
      <c r="B340" s="209" t="s">
        <v>259</v>
      </c>
      <c r="C340" s="209"/>
      <c r="D340" s="209"/>
      <c r="E340" s="209"/>
      <c r="F340" s="209"/>
      <c r="G340" s="209"/>
      <c r="H340" s="209"/>
      <c r="I340" s="209"/>
    </row>
    <row r="341" spans="2:9" ht="9" customHeight="1">
      <c r="B341" s="164"/>
      <c r="C341" s="164"/>
      <c r="D341" s="164"/>
      <c r="E341" s="164"/>
      <c r="F341" s="164"/>
      <c r="G341" s="164"/>
      <c r="H341" s="164"/>
      <c r="I341" s="164"/>
    </row>
    <row r="342" spans="2:9" ht="12.75">
      <c r="B342" s="164"/>
      <c r="C342" s="164"/>
      <c r="D342" s="164"/>
      <c r="E342" s="164"/>
      <c r="F342" s="164"/>
      <c r="G342" s="164"/>
      <c r="H342" s="179" t="str">
        <f aca="true" t="shared" si="0" ref="H342:I344">H245</f>
        <v>3 months ended</v>
      </c>
      <c r="I342" s="179" t="str">
        <f t="shared" si="0"/>
        <v>6 months ended</v>
      </c>
    </row>
    <row r="343" spans="8:9" ht="12.75">
      <c r="H343" s="179" t="str">
        <f t="shared" si="0"/>
        <v>31 Mar 2012</v>
      </c>
      <c r="I343" s="179" t="str">
        <f t="shared" si="0"/>
        <v>31 Mar 2012</v>
      </c>
    </row>
    <row r="344" spans="8:9" ht="12.75">
      <c r="H344" s="179" t="str">
        <f t="shared" si="0"/>
        <v>RM'000</v>
      </c>
      <c r="I344" s="179" t="str">
        <f t="shared" si="0"/>
        <v>RM'000</v>
      </c>
    </row>
    <row r="345" spans="8:9" ht="12.75">
      <c r="H345" s="13"/>
      <c r="I345" s="13"/>
    </row>
    <row r="346" spans="2:9" ht="12.75">
      <c r="B346" s="2" t="s">
        <v>195</v>
      </c>
      <c r="H346" s="98">
        <f>'IS'!D38</f>
        <v>5516</v>
      </c>
      <c r="I346" s="98">
        <f>'IS'!G38</f>
        <v>11230</v>
      </c>
    </row>
    <row r="347" spans="8:9" ht="12.75">
      <c r="H347" s="61"/>
      <c r="I347" s="61"/>
    </row>
    <row r="348" spans="2:9" ht="15" customHeight="1">
      <c r="B348" s="2" t="s">
        <v>101</v>
      </c>
      <c r="H348" s="15">
        <v>132359</v>
      </c>
      <c r="I348" s="15">
        <v>132359</v>
      </c>
    </row>
    <row r="349" spans="2:9" ht="15" customHeight="1">
      <c r="B349" s="2" t="s">
        <v>343</v>
      </c>
      <c r="H349" s="15">
        <v>0</v>
      </c>
      <c r="I349" s="15">
        <v>0</v>
      </c>
    </row>
    <row r="350" spans="2:9" ht="13.5" thickBot="1">
      <c r="B350" s="2" t="s">
        <v>269</v>
      </c>
      <c r="H350" s="12">
        <f>SUM(H348:H349)</f>
        <v>132359</v>
      </c>
      <c r="I350" s="12">
        <f>SUM(I348:I349)</f>
        <v>132359</v>
      </c>
    </row>
    <row r="351" spans="8:9" ht="12.75">
      <c r="H351" s="13"/>
      <c r="I351" s="13"/>
    </row>
    <row r="352" spans="2:9" ht="13.5" thickBot="1">
      <c r="B352" s="2" t="s">
        <v>275</v>
      </c>
      <c r="H352" s="62">
        <f>H346/H350*100</f>
        <v>4.167453667676546</v>
      </c>
      <c r="I352" s="62">
        <f>I346/I350*100</f>
        <v>8.484500487311026</v>
      </c>
    </row>
    <row r="353" spans="8:9" ht="6.75" customHeight="1">
      <c r="H353" s="102"/>
      <c r="I353" s="151"/>
    </row>
    <row r="354" spans="2:9" ht="12" customHeight="1">
      <c r="B354" s="164"/>
      <c r="C354" s="164"/>
      <c r="D354" s="164"/>
      <c r="E354" s="164"/>
      <c r="F354" s="164"/>
      <c r="G354" s="164"/>
      <c r="H354" s="164"/>
      <c r="I354" s="164"/>
    </row>
    <row r="355" spans="2:9" ht="14.25" customHeight="1">
      <c r="B355" s="2" t="s">
        <v>231</v>
      </c>
      <c r="C355" s="2" t="s">
        <v>161</v>
      </c>
      <c r="E355" s="164"/>
      <c r="F355" s="164"/>
      <c r="G355" s="164"/>
      <c r="H355" s="164"/>
      <c r="I355" s="164"/>
    </row>
    <row r="356" spans="2:9" ht="12" customHeight="1">
      <c r="B356" s="164"/>
      <c r="C356" s="164"/>
      <c r="D356" s="164"/>
      <c r="E356" s="164"/>
      <c r="F356" s="164"/>
      <c r="G356" s="164"/>
      <c r="H356" s="164"/>
      <c r="I356" s="164"/>
    </row>
    <row r="357" spans="2:9" ht="12" customHeight="1">
      <c r="B357" s="209" t="s">
        <v>261</v>
      </c>
      <c r="C357" s="209"/>
      <c r="D357" s="209"/>
      <c r="E357" s="209"/>
      <c r="F357" s="209"/>
      <c r="G357" s="209"/>
      <c r="H357" s="209"/>
      <c r="I357" s="209"/>
    </row>
    <row r="358" spans="2:9" ht="15" customHeight="1">
      <c r="B358" s="209"/>
      <c r="C358" s="209"/>
      <c r="D358" s="209"/>
      <c r="E358" s="209"/>
      <c r="F358" s="209"/>
      <c r="G358" s="209"/>
      <c r="H358" s="209"/>
      <c r="I358" s="209"/>
    </row>
    <row r="359" spans="2:9" ht="12" customHeight="1">
      <c r="B359" s="164"/>
      <c r="C359" s="164"/>
      <c r="D359" s="164"/>
      <c r="E359" s="164"/>
      <c r="F359" s="164"/>
      <c r="G359" s="164"/>
      <c r="H359" s="164"/>
      <c r="I359" s="164"/>
    </row>
    <row r="360" spans="2:9" ht="27" customHeight="1">
      <c r="B360" s="209" t="s">
        <v>241</v>
      </c>
      <c r="C360" s="209"/>
      <c r="D360" s="209"/>
      <c r="E360" s="209"/>
      <c r="F360" s="209"/>
      <c r="G360" s="209"/>
      <c r="H360" s="209"/>
      <c r="I360" s="209"/>
    </row>
    <row r="361" spans="2:9" ht="13.5" customHeight="1">
      <c r="B361" s="164"/>
      <c r="C361" s="164"/>
      <c r="D361" s="164"/>
      <c r="E361" s="164"/>
      <c r="F361" s="164"/>
      <c r="G361" s="164"/>
      <c r="H361" s="179" t="str">
        <f aca="true" t="shared" si="1" ref="H361:I363">H342</f>
        <v>3 months ended</v>
      </c>
      <c r="I361" s="179" t="str">
        <f t="shared" si="1"/>
        <v>6 months ended</v>
      </c>
    </row>
    <row r="362" spans="2:9" ht="12" customHeight="1">
      <c r="B362" s="164"/>
      <c r="C362" s="164"/>
      <c r="D362" s="164"/>
      <c r="E362" s="164"/>
      <c r="F362" s="164"/>
      <c r="G362" s="164"/>
      <c r="H362" s="179" t="str">
        <f t="shared" si="1"/>
        <v>31 Mar 2012</v>
      </c>
      <c r="I362" s="179" t="str">
        <f t="shared" si="1"/>
        <v>31 Mar 2012</v>
      </c>
    </row>
    <row r="363" spans="8:9" ht="14.25" customHeight="1">
      <c r="H363" s="179" t="str">
        <f t="shared" si="1"/>
        <v>RM'000</v>
      </c>
      <c r="I363" s="179" t="str">
        <f t="shared" si="1"/>
        <v>RM'000</v>
      </c>
    </row>
    <row r="364" spans="8:9" ht="8.25" customHeight="1">
      <c r="H364" s="13"/>
      <c r="I364" s="13"/>
    </row>
    <row r="365" spans="2:9" ht="14.25" customHeight="1">
      <c r="B365" s="2" t="s">
        <v>284</v>
      </c>
      <c r="H365" s="11">
        <f>H346</f>
        <v>5516</v>
      </c>
      <c r="I365" s="11">
        <f>I346</f>
        <v>11230</v>
      </c>
    </row>
    <row r="366" spans="8:9" ht="9.75" customHeight="1">
      <c r="H366" s="61"/>
      <c r="I366" s="61"/>
    </row>
    <row r="367" spans="2:9" ht="14.25" customHeight="1">
      <c r="B367" s="2" t="s">
        <v>101</v>
      </c>
      <c r="H367" s="15">
        <v>132359</v>
      </c>
      <c r="I367" s="15">
        <v>132359</v>
      </c>
    </row>
    <row r="368" spans="2:9" ht="13.5" customHeight="1">
      <c r="B368" s="2" t="s">
        <v>343</v>
      </c>
      <c r="H368" s="15">
        <v>0</v>
      </c>
      <c r="I368" s="15">
        <v>0</v>
      </c>
    </row>
    <row r="369" spans="2:9" ht="13.5" customHeight="1">
      <c r="B369" s="2" t="s">
        <v>337</v>
      </c>
      <c r="H369" s="101">
        <v>295</v>
      </c>
      <c r="I369" s="101">
        <v>295</v>
      </c>
    </row>
    <row r="370" spans="2:9" ht="14.25" customHeight="1" thickBot="1">
      <c r="B370" s="2" t="s">
        <v>269</v>
      </c>
      <c r="H370" s="12">
        <f>SUM(H367:H369)</f>
        <v>132654</v>
      </c>
      <c r="I370" s="12">
        <f>SUM(I367:I369)</f>
        <v>132654</v>
      </c>
    </row>
    <row r="371" spans="8:9" ht="8.25" customHeight="1">
      <c r="H371" s="13"/>
      <c r="I371" s="13"/>
    </row>
    <row r="372" spans="2:9" ht="14.25" customHeight="1" thickBot="1">
      <c r="B372" s="2" t="s">
        <v>319</v>
      </c>
      <c r="H372" s="62">
        <f>H365/H370*100</f>
        <v>4.158185957453224</v>
      </c>
      <c r="I372" s="62">
        <f>I365/I370*100</f>
        <v>8.465632397063036</v>
      </c>
    </row>
    <row r="373" spans="1:9" ht="12.75">
      <c r="A373" s="20"/>
      <c r="B373" s="158"/>
      <c r="C373" s="158"/>
      <c r="D373" s="158"/>
      <c r="E373" s="158"/>
      <c r="F373" s="158"/>
      <c r="G373" s="158"/>
      <c r="H373" s="158"/>
      <c r="I373" s="158"/>
    </row>
    <row r="374" spans="1:2" ht="12.75">
      <c r="A374" s="56" t="s">
        <v>23</v>
      </c>
      <c r="B374" s="1" t="s">
        <v>318</v>
      </c>
    </row>
    <row r="375" spans="2:9" ht="11.25" customHeight="1">
      <c r="B375" s="219"/>
      <c r="C375" s="219"/>
      <c r="D375" s="219"/>
      <c r="E375" s="219"/>
      <c r="F375" s="219"/>
      <c r="G375" s="219"/>
      <c r="H375" s="219"/>
      <c r="I375" s="219"/>
    </row>
    <row r="376" spans="2:9" ht="13.5" customHeight="1">
      <c r="B376" s="212" t="s">
        <v>1</v>
      </c>
      <c r="C376" s="212"/>
      <c r="D376" s="212"/>
      <c r="E376" s="212"/>
      <c r="F376" s="212"/>
      <c r="G376" s="212"/>
      <c r="H376" s="212"/>
      <c r="I376" s="212"/>
    </row>
    <row r="377" spans="2:9" ht="12.75" customHeight="1">
      <c r="B377" s="174"/>
      <c r="C377" s="163"/>
      <c r="D377" s="163"/>
      <c r="E377" s="163"/>
      <c r="F377" s="163"/>
      <c r="G377" s="163"/>
      <c r="H377" s="163"/>
      <c r="I377" s="163"/>
    </row>
    <row r="378" spans="1:2" ht="12.75">
      <c r="A378" s="56" t="s">
        <v>2</v>
      </c>
      <c r="B378" s="1" t="s">
        <v>270</v>
      </c>
    </row>
    <row r="379" spans="2:9" ht="12.75" customHeight="1">
      <c r="B379" s="195" t="s">
        <v>3</v>
      </c>
      <c r="C379" s="195"/>
      <c r="D379" s="195"/>
      <c r="E379" s="195"/>
      <c r="F379" s="195"/>
      <c r="G379" s="195"/>
      <c r="H379" s="195"/>
      <c r="I379" s="195"/>
    </row>
    <row r="380" spans="2:9" ht="12.75">
      <c r="B380" s="195"/>
      <c r="C380" s="195"/>
      <c r="D380" s="195"/>
      <c r="E380" s="195"/>
      <c r="F380" s="195"/>
      <c r="G380" s="195"/>
      <c r="H380" s="195"/>
      <c r="I380" s="195"/>
    </row>
    <row r="382" ht="12.75">
      <c r="A382" s="2" t="s">
        <v>242</v>
      </c>
    </row>
    <row r="384" ht="12.75">
      <c r="A384" s="2" t="s">
        <v>190</v>
      </c>
    </row>
    <row r="385" ht="12.75">
      <c r="A385" s="2" t="s">
        <v>63</v>
      </c>
    </row>
    <row r="386" spans="1:4" ht="13.5" customHeight="1">
      <c r="A386" s="227" t="s">
        <v>64</v>
      </c>
      <c r="B386" s="227"/>
      <c r="C386" s="227"/>
      <c r="D386" s="227"/>
    </row>
  </sheetData>
  <sheetProtection/>
  <mergeCells count="109">
    <mergeCell ref="G317:H317"/>
    <mergeCell ref="B316:D316"/>
    <mergeCell ref="E316:F316"/>
    <mergeCell ref="B234:I234"/>
    <mergeCell ref="B303:I303"/>
    <mergeCell ref="B284:I284"/>
    <mergeCell ref="B305:I305"/>
    <mergeCell ref="B314:D314"/>
    <mergeCell ref="B266:I266"/>
    <mergeCell ref="B301:I301"/>
    <mergeCell ref="B227:D227"/>
    <mergeCell ref="B176:I176"/>
    <mergeCell ref="B237:I237"/>
    <mergeCell ref="B239:I239"/>
    <mergeCell ref="B271:I271"/>
    <mergeCell ref="B281:I282"/>
    <mergeCell ref="B226:D226"/>
    <mergeCell ref="B268:I269"/>
    <mergeCell ref="C252:E252"/>
    <mergeCell ref="B232:I232"/>
    <mergeCell ref="B100:I102"/>
    <mergeCell ref="B105:I105"/>
    <mergeCell ref="B109:I111"/>
    <mergeCell ref="B249:D249"/>
    <mergeCell ref="B115:I116"/>
    <mergeCell ref="B229:I229"/>
    <mergeCell ref="H223:I223"/>
    <mergeCell ref="B144:I147"/>
    <mergeCell ref="H135:I135"/>
    <mergeCell ref="B167:I169"/>
    <mergeCell ref="B376:I376"/>
    <mergeCell ref="B324:I325"/>
    <mergeCell ref="B243:I243"/>
    <mergeCell ref="B251:D251"/>
    <mergeCell ref="B307:D308"/>
    <mergeCell ref="E307:F308"/>
    <mergeCell ref="B257:I261"/>
    <mergeCell ref="E319:F319"/>
    <mergeCell ref="G319:H319"/>
    <mergeCell ref="B320:D320"/>
    <mergeCell ref="A386:D386"/>
    <mergeCell ref="B328:I331"/>
    <mergeCell ref="B357:I358"/>
    <mergeCell ref="B340:I340"/>
    <mergeCell ref="B379:I380"/>
    <mergeCell ref="G307:H308"/>
    <mergeCell ref="E318:F318"/>
    <mergeCell ref="B317:D317"/>
    <mergeCell ref="E317:F317"/>
    <mergeCell ref="B319:D319"/>
    <mergeCell ref="B15:I21"/>
    <mergeCell ref="B53:I54"/>
    <mergeCell ref="B67:I67"/>
    <mergeCell ref="B70:I70"/>
    <mergeCell ref="B44:I45"/>
    <mergeCell ref="B49:I49"/>
    <mergeCell ref="B23:I23"/>
    <mergeCell ref="B25:I25"/>
    <mergeCell ref="B26:I26"/>
    <mergeCell ref="C27:I27"/>
    <mergeCell ref="G318:H318"/>
    <mergeCell ref="G316:H316"/>
    <mergeCell ref="E320:F320"/>
    <mergeCell ref="B71:G71"/>
    <mergeCell ref="C33:I33"/>
    <mergeCell ref="B375:I375"/>
    <mergeCell ref="B360:I360"/>
    <mergeCell ref="B318:D318"/>
    <mergeCell ref="B337:I338"/>
    <mergeCell ref="G320:H320"/>
    <mergeCell ref="B95:I97"/>
    <mergeCell ref="B91:I92"/>
    <mergeCell ref="C322:I323"/>
    <mergeCell ref="B310:D310"/>
    <mergeCell ref="C29:I29"/>
    <mergeCell ref="C35:I35"/>
    <mergeCell ref="C39:D39"/>
    <mergeCell ref="C40:D40"/>
    <mergeCell ref="C38:D38"/>
    <mergeCell ref="C31:I31"/>
    <mergeCell ref="B62:I63"/>
    <mergeCell ref="B58:I59"/>
    <mergeCell ref="B286:I286"/>
    <mergeCell ref="B126:I127"/>
    <mergeCell ref="I307:I308"/>
    <mergeCell ref="C149:I149"/>
    <mergeCell ref="H152:I152"/>
    <mergeCell ref="C157:I157"/>
    <mergeCell ref="H160:I160"/>
    <mergeCell ref="B218:I219"/>
    <mergeCell ref="C138:D138"/>
    <mergeCell ref="C139:D139"/>
    <mergeCell ref="C170:I170"/>
    <mergeCell ref="C171:I171"/>
    <mergeCell ref="C172:I172"/>
    <mergeCell ref="C173:I173"/>
    <mergeCell ref="H179:I179"/>
    <mergeCell ref="B174:I175"/>
    <mergeCell ref="C182:D182"/>
    <mergeCell ref="B211:I213"/>
    <mergeCell ref="C214:I214"/>
    <mergeCell ref="C215:I215"/>
    <mergeCell ref="C216:I216"/>
    <mergeCell ref="C183:D183"/>
    <mergeCell ref="B188:I191"/>
    <mergeCell ref="C193:I193"/>
    <mergeCell ref="H196:I196"/>
    <mergeCell ref="C201:I201"/>
    <mergeCell ref="H204:I204"/>
  </mergeCells>
  <printOptions/>
  <pageMargins left="0.31" right="0.12000000000000001" top="0.28" bottom="0.35000000000000003" header="0.2" footer="0.16"/>
  <pageSetup firstPageNumber="5" useFirstPageNumber="1" fitToHeight="8" horizontalDpi="600" verticalDpi="600" orientation="portrait" paperSize="9" scale="88" r:id="rId2"/>
  <headerFooter alignWithMargins="0">
    <oddFooter>&amp;R&amp;"Times New Roman,Regular"
- &amp;P -</oddFooter>
  </headerFooter>
  <rowBreaks count="6" manualBreakCount="6">
    <brk id="63" max="8" man="1"/>
    <brk id="125" max="8" man="1"/>
    <brk id="173" max="8" man="1"/>
    <brk id="217" max="8" man="1"/>
    <brk id="267" max="8" man="1"/>
    <brk id="323" max="8"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USer</cp:lastModifiedBy>
  <cp:lastPrinted>2012-05-22T01:20:52Z</cp:lastPrinted>
  <dcterms:created xsi:type="dcterms:W3CDTF">2005-11-02T07:17:39Z</dcterms:created>
  <dcterms:modified xsi:type="dcterms:W3CDTF">2012-05-22T01:26:00Z</dcterms:modified>
  <cp:category/>
  <cp:version/>
  <cp:contentType/>
  <cp:contentStatus/>
</cp:coreProperties>
</file>